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5" activeTab="0"/>
  </bookViews>
  <sheets>
    <sheet name="21_1" sheetId="1" r:id="rId1"/>
    <sheet name="21_2" sheetId="2" r:id="rId2"/>
    <sheet name="21_3" sheetId="3" r:id="rId3"/>
    <sheet name="22_1" sheetId="4" r:id="rId4"/>
    <sheet name="22_2" sheetId="5" r:id="rId5"/>
    <sheet name="22_3" sheetId="6" r:id="rId6"/>
    <sheet name="23_1" sheetId="7" r:id="rId7"/>
    <sheet name="23_2" sheetId="8" r:id="rId8"/>
    <sheet name="23_3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<sst xmlns="http://schemas.openxmlformats.org/spreadsheetml/2006/main" count="186" uniqueCount="81">
  <si>
    <t>PRESUPUESTO AÑO 2006 PRORROGADO PARA EL AÑO 2007  POR DECRETO Nro. 0001/07</t>
  </si>
  <si>
    <t>Anexo 21.1</t>
  </si>
  <si>
    <r>
      <t>JURISDICCION</t>
    </r>
    <r>
      <rPr>
        <b/>
        <sz val="11"/>
        <rFont val="Times New Roman"/>
        <family val="1"/>
      </rPr>
      <t>:  EMPRESA DEL ESTADO</t>
    </r>
  </si>
  <si>
    <r>
      <t>ENTIDAD</t>
    </r>
    <r>
      <rPr>
        <b/>
        <sz val="11"/>
        <rFont val="Times New Roman"/>
        <family val="1"/>
      </rPr>
      <t>:  EMPRESA PROVINCIAL DE LA ENERGIA</t>
    </r>
  </si>
  <si>
    <t>ESQUEMA AHORRO - INVERSION -  FINANCIAMIENTO</t>
  </si>
  <si>
    <t>CONCEPTO</t>
  </si>
  <si>
    <t>IMPORTE</t>
  </si>
  <si>
    <t xml:space="preserve"> I) Ingresos Corrientes</t>
  </si>
  <si>
    <t>II) Gastos  Corrientes</t>
  </si>
  <si>
    <t>III) Resultado Económico (Ahorro) (I-II)</t>
  </si>
  <si>
    <t>IV) Recursos de Capital</t>
  </si>
  <si>
    <t>V) Gastos de Capital</t>
  </si>
  <si>
    <t>VI) Inversión (V-IV)</t>
  </si>
  <si>
    <t xml:space="preserve">      TOTAL DE RECURSOS</t>
  </si>
  <si>
    <t xml:space="preserve">      TOTAL DE GASTOS</t>
  </si>
  <si>
    <t>VII) Resultado Financiero  antes</t>
  </si>
  <si>
    <t xml:space="preserve">      de Contribuciones (III-VI)</t>
  </si>
  <si>
    <t>VIII) Contribuciones Figurativas</t>
  </si>
  <si>
    <t>IX) Gastos Figurativos</t>
  </si>
  <si>
    <t>X) Resultado Financiero (VII+VIII-IX)</t>
  </si>
  <si>
    <t>XI) Fuentes Financieras</t>
  </si>
  <si>
    <t xml:space="preserve">       Disminución de la Inv. Financiera</t>
  </si>
  <si>
    <t xml:space="preserve">       Endeudamiento Público e Incremento otros pasivos</t>
  </si>
  <si>
    <t xml:space="preserve">       Contrib.Figurat. Para Aplic. Fcieras</t>
  </si>
  <si>
    <t>XII) Aplicaciones Financieras</t>
  </si>
  <si>
    <t xml:space="preserve">       Amortiz. de la Deuda y Dism. De Otros Pasivos</t>
  </si>
  <si>
    <t>Anexo 21.2</t>
  </si>
  <si>
    <t>EMPRESAS Y SOCIEDADES DEL ESTADO</t>
  </si>
  <si>
    <t>COMPOSICIÓN INTITUCIONAL POR  FUENTE DE FINANCIAMIENTO Y OBJETO DEL GASTO</t>
  </si>
  <si>
    <t>JURISDICCIÓN:   EMPRESA PROVINCIAL DE LA ENERGIA  -  EPE</t>
  </si>
  <si>
    <t>FUENTE</t>
  </si>
  <si>
    <t xml:space="preserve">   Gastos en Personal    </t>
  </si>
  <si>
    <t xml:space="preserve">   Bienes de Consumo   </t>
  </si>
  <si>
    <t xml:space="preserve">   Servicios no Personales  </t>
  </si>
  <si>
    <t xml:space="preserve">   Bienes de Uso     </t>
  </si>
  <si>
    <t xml:space="preserve">   Transferencias    </t>
  </si>
  <si>
    <t xml:space="preserve">   Activos Financieros   </t>
  </si>
  <si>
    <t xml:space="preserve">   Serv. de la Deuda y Disminuc. de Ot. Pasivos   </t>
  </si>
  <si>
    <t xml:space="preserve">   Otros gastos  </t>
  </si>
  <si>
    <t xml:space="preserve">   Gastos Figurativos     </t>
  </si>
  <si>
    <t>TOTAL POR FUENTE</t>
  </si>
  <si>
    <t>Financiamiento EPE</t>
  </si>
  <si>
    <t>TOTAL POR INCISO</t>
  </si>
  <si>
    <t>NOTA: Incluye Aplicaciones Financieras</t>
  </si>
  <si>
    <t>Anexo 21.3</t>
  </si>
  <si>
    <t>COMPOSICIÓN INSTITUCIONAL  POR  FINALIDAD Y FUNCION</t>
  </si>
  <si>
    <t xml:space="preserve">JURISDICCIÓN:   EMPRESA PROVINCIAL DE LA ENERGIA </t>
  </si>
  <si>
    <t>FINALIDAD</t>
  </si>
  <si>
    <t>FUNCION</t>
  </si>
  <si>
    <t>SUBFUNCION</t>
  </si>
  <si>
    <t>MONTO</t>
  </si>
  <si>
    <t>ADMINISTRACIÓN GUBERNAMENTAL</t>
  </si>
  <si>
    <t>Relaciones Interiores</t>
  </si>
  <si>
    <t>SERVICIOS ECONOMICOS</t>
  </si>
  <si>
    <t>Energía Combustible y Mineria</t>
  </si>
  <si>
    <t>DEUDA PUBLICA</t>
  </si>
  <si>
    <t>Servicios de la Deuda Pública</t>
  </si>
  <si>
    <t>NO CLASIFICABLES</t>
  </si>
  <si>
    <t>TOTAL</t>
  </si>
  <si>
    <t>Anexo 22.1</t>
  </si>
  <si>
    <r>
      <t>JURISDICCION</t>
    </r>
    <r>
      <rPr>
        <b/>
        <sz val="11"/>
        <rFont val="Times New Roman"/>
        <family val="1"/>
      </rPr>
      <t>:  SOCIEDAD DEL ESTADO</t>
    </r>
  </si>
  <si>
    <r>
      <t>ENTIDAD</t>
    </r>
    <r>
      <rPr>
        <b/>
        <sz val="11"/>
        <rFont val="Times New Roman"/>
        <family val="1"/>
      </rPr>
      <t xml:space="preserve">: LABORATORIO PRODUCTOR DE FARMACOS MEDICINALES </t>
    </r>
  </si>
  <si>
    <t xml:space="preserve">                    - SOCIEDAD DEL ESTADO -</t>
  </si>
  <si>
    <t>Anexo 22.2</t>
  </si>
  <si>
    <t>JURISDICCIÓN:  LABORATORIO PRODUCTOR DE FARMACOS MEDICINALES -  SOCIEDAD DEL ESTADO</t>
  </si>
  <si>
    <t>Anexo 22.3</t>
  </si>
  <si>
    <t>JURISDICCIÓN:  LABORATORIO PRODUCTOR DE FARMACOS MEDICINALES - SOCIEDAD DEL ESTADO</t>
  </si>
  <si>
    <t>SERVICIOS SOCIALES</t>
  </si>
  <si>
    <t>Salud</t>
  </si>
  <si>
    <t>Anexo 23.1</t>
  </si>
  <si>
    <r>
      <t>JURISDICCION:</t>
    </r>
    <r>
      <rPr>
        <b/>
        <sz val="11"/>
        <rFont val="Times New Roman"/>
        <family val="1"/>
      </rPr>
      <t xml:space="preserve"> ENTE INTERPROVINCIAL</t>
    </r>
  </si>
  <si>
    <r>
      <t>ENTIDAD:</t>
    </r>
    <r>
      <rPr>
        <b/>
        <sz val="11"/>
        <rFont val="Times New Roman"/>
        <family val="1"/>
      </rPr>
      <t xml:space="preserve"> TUNEL SUBFLUVIAL "RAÚL URANGA - CARLOS SILVESTRE BEGNIS"</t>
    </r>
  </si>
  <si>
    <t xml:space="preserve">        Disminución de Resultados Acumulados</t>
  </si>
  <si>
    <t>Anexo 23.2</t>
  </si>
  <si>
    <t>JURISDICCIÓN: ENTE INTERPROVINCIAL TUNEL SUBFLUVIAL "R.URANGA-C. SILVESTRE BEGNIS"</t>
  </si>
  <si>
    <t xml:space="preserve">   Trans- ferencias    </t>
  </si>
  <si>
    <t>Anexo 23.3</t>
  </si>
  <si>
    <t>JURISDICCIÓN: ENTE INTERPROV. TUNEL SUBFLUVIAL "R. URANGA - C. SILVESTRE  BEGNIS"</t>
  </si>
  <si>
    <t>Promoción y Asistencia Social</t>
  </si>
  <si>
    <t>Transporte</t>
  </si>
  <si>
    <t>NOTA: Incluye  Aplicaciones Financieras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</si>
</sst>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P_t_s_-;\-* #,##0.00\ _P_t_s_-;_-* \-??\ _P_t_s_-;_-@_-"/>
    <numFmt numFmtId="166" formatCode="_-* #,##0\ _P_t_s_-;\-* #,##0\ _P_t_s_-;_-* \-??\ _P_t_s_-;_-@_-"/>
    <numFmt numFmtId="167" formatCode="_-* #,##0\ _P_t_s_-;\-* #,##0\ _P_t_s_-;_-* &quot;- &quot;_P_t_s_-;_-@_-"/>
    <numFmt numFmtId="168" formatCode="#,##0.00"/>
    <numFmt numFmtId="169" formatCode="#,##0"/>
    <numFmt numFmtId="170" formatCode="0%"/>
    <numFmt numFmtId="171" formatCode="_-* #,##0.00\ _P_t_s_-;\-* #,##0.00\ _P_t_s_-;_-* &quot;- &quot;_P_t_s_-;_-@_-"/>
    <numFmt numFmtId="172" formatCode="#,##0.00;\-#,##0.00"/>
  </numFmts>
  <fonts count="11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0"/>
    </font>
    <font>
      <b/>
      <sz val="11"/>
      <name val="Times New Roman"/>
      <family val="1"/>
    </font>
    <font>
      <b/>
      <u val="single"/>
      <sz val="12"/>
      <name val="Times New Roman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6" fontId="1" fillId="0" borderId="0" xfId="15" applyNumberFormat="1" applyFont="1" applyFill="1" applyBorder="1" applyAlignment="1" applyProtection="1">
      <alignment horizontal="center" wrapText="1"/>
      <protection/>
    </xf>
    <xf numFmtId="164" fontId="2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/>
    </xf>
    <xf numFmtId="167" fontId="7" fillId="0" borderId="0" xfId="16" applyFont="1" applyFill="1" applyBorder="1" applyAlignment="1" applyProtection="1">
      <alignment/>
      <protection/>
    </xf>
    <xf numFmtId="164" fontId="7" fillId="0" borderId="0" xfId="0" applyFont="1" applyBorder="1" applyAlignment="1">
      <alignment horizontal="left"/>
    </xf>
    <xf numFmtId="168" fontId="8" fillId="0" borderId="0" xfId="16" applyNumberFormat="1" applyFont="1" applyFill="1" applyBorder="1" applyAlignment="1" applyProtection="1">
      <alignment/>
      <protection/>
    </xf>
    <xf numFmtId="164" fontId="7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7" fillId="0" borderId="0" xfId="15" applyNumberFormat="1" applyFont="1" applyFill="1" applyBorder="1" applyAlignment="1" applyProtection="1">
      <alignment/>
      <protection/>
    </xf>
    <xf numFmtId="166" fontId="7" fillId="0" borderId="0" xfId="15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7" fontId="0" fillId="0" borderId="0" xfId="16" applyFont="1" applyFill="1" applyBorder="1" applyAlignment="1" applyProtection="1">
      <alignment/>
      <protection/>
    </xf>
    <xf numFmtId="167" fontId="0" fillId="0" borderId="0" xfId="16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166" fontId="1" fillId="0" borderId="0" xfId="15" applyNumberFormat="1" applyFont="1" applyFill="1" applyBorder="1" applyAlignment="1" applyProtection="1">
      <alignment horizontal="center"/>
      <protection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70" fontId="1" fillId="0" borderId="3" xfId="19" applyFont="1" applyFill="1" applyBorder="1" applyAlignment="1" applyProtection="1">
      <alignment horizontal="center" vertical="center" wrapText="1"/>
      <protection/>
    </xf>
    <xf numFmtId="164" fontId="1" fillId="0" borderId="4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71" fontId="0" fillId="0" borderId="5" xfId="16" applyNumberFormat="1" applyFont="1" applyFill="1" applyBorder="1" applyAlignment="1" applyProtection="1">
      <alignment horizontal="left" vertical="center" wrapText="1"/>
      <protection/>
    </xf>
    <xf numFmtId="171" fontId="0" fillId="0" borderId="3" xfId="16" applyNumberFormat="1" applyFont="1" applyFill="1" applyBorder="1" applyAlignment="1" applyProtection="1">
      <alignment horizontal="left" vertical="center" wrapText="1"/>
      <protection/>
    </xf>
    <xf numFmtId="164" fontId="0" fillId="0" borderId="3" xfId="0" applyBorder="1" applyAlignment="1">
      <alignment horizontal="right"/>
    </xf>
    <xf numFmtId="168" fontId="0" fillId="0" borderId="3" xfId="0" applyNumberFormat="1" applyFont="1" applyBorder="1" applyAlignment="1">
      <alignment horizontal="right" vertical="center" wrapText="1"/>
    </xf>
    <xf numFmtId="169" fontId="0" fillId="0" borderId="3" xfId="0" applyNumberFormat="1" applyFont="1" applyBorder="1" applyAlignment="1">
      <alignment horizontal="right" vertical="center" wrapText="1"/>
    </xf>
    <xf numFmtId="169" fontId="0" fillId="0" borderId="4" xfId="0" applyNumberFormat="1" applyFont="1" applyBorder="1" applyAlignment="1">
      <alignment horizontal="right" vertical="center" wrapText="1"/>
    </xf>
    <xf numFmtId="167" fontId="0" fillId="0" borderId="6" xfId="16" applyNumberFormat="1" applyFont="1" applyFill="1" applyBorder="1" applyAlignment="1" applyProtection="1">
      <alignment horizontal="left" vertical="center" wrapText="1"/>
      <protection/>
    </xf>
    <xf numFmtId="167" fontId="0" fillId="0" borderId="0" xfId="16" applyNumberFormat="1" applyFont="1" applyFill="1" applyBorder="1" applyAlignment="1" applyProtection="1">
      <alignment horizontal="left" vertical="center" wrapText="1"/>
      <protection/>
    </xf>
    <xf numFmtId="168" fontId="0" fillId="0" borderId="0" xfId="0" applyNumberFormat="1" applyBorder="1" applyAlignment="1">
      <alignment horizontal="right" vertical="center" wrapText="1"/>
    </xf>
    <xf numFmtId="168" fontId="0" fillId="0" borderId="0" xfId="0" applyNumberFormat="1" applyFont="1" applyBorder="1" applyAlignment="1">
      <alignment horizontal="right" vertical="center" wrapText="1"/>
    </xf>
    <xf numFmtId="168" fontId="0" fillId="0" borderId="7" xfId="0" applyNumberFormat="1" applyFont="1" applyBorder="1" applyAlignment="1">
      <alignment horizontal="right" vertical="center" wrapText="1"/>
    </xf>
    <xf numFmtId="171" fontId="0" fillId="0" borderId="0" xfId="16" applyNumberFormat="1" applyFont="1" applyFill="1" applyBorder="1" applyAlignment="1" applyProtection="1">
      <alignment horizontal="left" vertical="center" wrapText="1"/>
      <protection/>
    </xf>
    <xf numFmtId="171" fontId="1" fillId="0" borderId="8" xfId="16" applyNumberFormat="1" applyFont="1" applyFill="1" applyBorder="1" applyAlignment="1" applyProtection="1">
      <alignment horizontal="center" vertical="center"/>
      <protection/>
    </xf>
    <xf numFmtId="168" fontId="0" fillId="0" borderId="9" xfId="16" applyNumberFormat="1" applyFont="1" applyFill="1" applyBorder="1" applyAlignment="1" applyProtection="1">
      <alignment horizontal="right" vertical="center" wrapText="1"/>
      <protection/>
    </xf>
    <xf numFmtId="168" fontId="0" fillId="0" borderId="10" xfId="16" applyNumberFormat="1" applyFont="1" applyFill="1" applyBorder="1" applyAlignment="1" applyProtection="1">
      <alignment horizontal="right" vertical="center" wrapText="1"/>
      <protection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15" xfId="0" applyBorder="1" applyAlignment="1">
      <alignment horizontal="center"/>
    </xf>
    <xf numFmtId="164" fontId="0" fillId="0" borderId="0" xfId="0" applyBorder="1" applyAlignment="1">
      <alignment horizontal="center"/>
    </xf>
    <xf numFmtId="172" fontId="1" fillId="0" borderId="17" xfId="15" applyNumberFormat="1" applyFont="1" applyFill="1" applyBorder="1" applyAlignment="1" applyProtection="1">
      <alignment/>
      <protection/>
    </xf>
    <xf numFmtId="172" fontId="0" fillId="0" borderId="17" xfId="15" applyNumberFormat="1" applyFont="1" applyFill="1" applyBorder="1" applyAlignment="1" applyProtection="1">
      <alignment/>
      <protection/>
    </xf>
    <xf numFmtId="164" fontId="0" fillId="0" borderId="15" xfId="0" applyBorder="1" applyAlignment="1">
      <alignment/>
    </xf>
    <xf numFmtId="172" fontId="0" fillId="0" borderId="14" xfId="15" applyNumberFormat="1" applyFont="1" applyFill="1" applyBorder="1" applyAlignment="1" applyProtection="1">
      <alignment/>
      <protection/>
    </xf>
    <xf numFmtId="165" fontId="0" fillId="0" borderId="21" xfId="15" applyFont="1" applyFill="1" applyBorder="1" applyAlignment="1" applyProtection="1">
      <alignment/>
      <protection/>
    </xf>
    <xf numFmtId="169" fontId="9" fillId="0" borderId="0" xfId="0" applyNumberFormat="1" applyFont="1" applyAlignment="1">
      <alignment/>
    </xf>
    <xf numFmtId="164" fontId="3" fillId="0" borderId="0" xfId="0" applyFont="1" applyAlignment="1">
      <alignment/>
    </xf>
    <xf numFmtId="168" fontId="7" fillId="0" borderId="0" xfId="16" applyNumberFormat="1" applyFont="1" applyFill="1" applyBorder="1" applyAlignment="1" applyProtection="1">
      <alignment/>
      <protection/>
    </xf>
    <xf numFmtId="164" fontId="1" fillId="0" borderId="22" xfId="0" applyFont="1" applyBorder="1" applyAlignment="1">
      <alignment horizontal="center" vertical="center"/>
    </xf>
    <xf numFmtId="170" fontId="1" fillId="0" borderId="22" xfId="19" applyFont="1" applyFill="1" applyBorder="1" applyAlignment="1" applyProtection="1">
      <alignment horizontal="center" vertical="center" wrapText="1"/>
      <protection/>
    </xf>
    <xf numFmtId="164" fontId="1" fillId="0" borderId="2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 vertical="center" wrapText="1"/>
    </xf>
    <xf numFmtId="168" fontId="0" fillId="0" borderId="4" xfId="0" applyNumberFormat="1" applyFont="1" applyBorder="1" applyAlignment="1">
      <alignment horizontal="right" vertical="center" wrapText="1"/>
    </xf>
    <xf numFmtId="171" fontId="0" fillId="0" borderId="6" xfId="16" applyNumberFormat="1" applyFont="1" applyFill="1" applyBorder="1" applyAlignment="1" applyProtection="1">
      <alignment horizontal="left" vertical="center" wrapText="1"/>
      <protection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7" xfId="15" applyNumberFormat="1" applyFont="1" applyFill="1" applyBorder="1" applyAlignment="1" applyProtection="1">
      <alignment/>
      <protection/>
    </xf>
    <xf numFmtId="168" fontId="0" fillId="0" borderId="17" xfId="15" applyNumberFormat="1" applyFont="1" applyFill="1" applyBorder="1" applyAlignment="1" applyProtection="1">
      <alignment/>
      <protection/>
    </xf>
    <xf numFmtId="168" fontId="0" fillId="0" borderId="14" xfId="15" applyNumberFormat="1" applyFont="1" applyFill="1" applyBorder="1" applyAlignment="1" applyProtection="1">
      <alignment/>
      <protection/>
    </xf>
    <xf numFmtId="168" fontId="0" fillId="0" borderId="21" xfId="15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7" fillId="0" borderId="24" xfId="0" applyFont="1" applyBorder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17" xfId="15" applyNumberFormat="1" applyFont="1" applyFill="1" applyBorder="1" applyAlignment="1" applyProtection="1">
      <alignment horizontal="right"/>
      <protection/>
    </xf>
    <xf numFmtId="168" fontId="0" fillId="0" borderId="17" xfId="15" applyNumberFormat="1" applyFont="1" applyFill="1" applyBorder="1" applyAlignment="1" applyProtection="1">
      <alignment horizontal="right"/>
      <protection/>
    </xf>
    <xf numFmtId="168" fontId="0" fillId="0" borderId="17" xfId="0" applyNumberFormat="1" applyBorder="1" applyAlignment="1">
      <alignment horizontal="right"/>
    </xf>
    <xf numFmtId="168" fontId="0" fillId="0" borderId="14" xfId="15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2371725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1838325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1895475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1895475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ea_critica\PROYECTO%202001\ANTEPROY2001\LEYES%20PTO.YCOMP\Anexos%20Ley%202001\Anexos%20Ley%20Aprobada\cuadros%20sistema\FUENTE%20FT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 FTO_"/>
    </sheetNames>
    <sheetDataSet>
      <sheetData sheetId="0">
        <row r="3">
          <cell r="B3">
            <v>201</v>
          </cell>
          <cell r="C3" t="str">
            <v>Recursos propios de los organismos de libre disponibilidad</v>
          </cell>
        </row>
        <row r="8">
          <cell r="C8" t="str">
            <v>Ley 23966 - FEDEI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9"/>
  <sheetViews>
    <sheetView tabSelected="1" zoomScale="75" zoomScaleNormal="75" workbookViewId="0" topLeftCell="A1">
      <selection activeCell="B35" sqref="B35"/>
    </sheetView>
  </sheetViews>
  <sheetFormatPr defaultColWidth="11.421875" defaultRowHeight="12.75"/>
  <cols>
    <col min="1" max="1" width="48.00390625" style="0" customWidth="1"/>
    <col min="2" max="2" width="18.57421875" style="0" customWidth="1"/>
  </cols>
  <sheetData>
    <row r="1" ht="12">
      <c r="A1" s="1"/>
    </row>
    <row r="2" ht="12">
      <c r="A2" s="1"/>
    </row>
    <row r="3" spans="1:2" ht="43.5" customHeight="1">
      <c r="A3" s="2" t="s">
        <v>0</v>
      </c>
      <c r="B3" s="2"/>
    </row>
    <row r="4" ht="12">
      <c r="B4" t="s">
        <v>1</v>
      </c>
    </row>
    <row r="6" spans="1:2" s="5" customFormat="1" ht="14.25">
      <c r="A6" s="3" t="s">
        <v>2</v>
      </c>
      <c r="B6" s="4"/>
    </row>
    <row r="7" spans="1:2" s="5" customFormat="1" ht="14.25">
      <c r="A7" s="4"/>
      <c r="B7" s="4"/>
    </row>
    <row r="8" spans="1:2" s="5" customFormat="1" ht="14.25">
      <c r="A8" s="3" t="s">
        <v>3</v>
      </c>
      <c r="B8" s="4"/>
    </row>
    <row r="11" spans="1:2" ht="12">
      <c r="A11" s="6" t="s">
        <v>4</v>
      </c>
      <c r="B11" s="6"/>
    </row>
    <row r="14" spans="1:2" ht="18" customHeight="1">
      <c r="A14" s="7" t="s">
        <v>5</v>
      </c>
      <c r="B14" s="8" t="s">
        <v>6</v>
      </c>
    </row>
    <row r="15" spans="1:2" ht="12">
      <c r="A15" s="9"/>
      <c r="B15" s="10"/>
    </row>
    <row r="16" spans="1:2" ht="12">
      <c r="A16" s="11" t="s">
        <v>7</v>
      </c>
      <c r="B16" s="12">
        <v>913208606</v>
      </c>
    </row>
    <row r="17" spans="1:2" ht="12">
      <c r="A17" s="13"/>
      <c r="B17" s="12"/>
    </row>
    <row r="18" spans="1:2" ht="12">
      <c r="A18" s="11" t="s">
        <v>8</v>
      </c>
      <c r="B18" s="12">
        <v>861725533</v>
      </c>
    </row>
    <row r="19" spans="1:2" ht="12">
      <c r="A19" s="13"/>
      <c r="B19" s="12"/>
    </row>
    <row r="20" spans="1:2" ht="12">
      <c r="A20" s="14" t="s">
        <v>9</v>
      </c>
      <c r="B20" s="12">
        <f>+B16-B18</f>
        <v>51483073</v>
      </c>
    </row>
    <row r="21" spans="1:2" ht="12">
      <c r="A21" s="13"/>
      <c r="B21" s="12"/>
    </row>
    <row r="22" spans="1:2" ht="12">
      <c r="A22" s="13" t="s">
        <v>10</v>
      </c>
      <c r="B22" s="12">
        <v>10000000</v>
      </c>
    </row>
    <row r="23" spans="1:2" ht="12">
      <c r="A23" s="13"/>
      <c r="B23" s="12"/>
    </row>
    <row r="24" spans="1:2" ht="12">
      <c r="A24" s="11" t="s">
        <v>11</v>
      </c>
      <c r="B24" s="12">
        <v>67836975</v>
      </c>
    </row>
    <row r="25" spans="1:2" ht="12">
      <c r="A25" s="13"/>
      <c r="B25" s="12"/>
    </row>
    <row r="26" spans="1:2" ht="12">
      <c r="A26" s="15" t="s">
        <v>12</v>
      </c>
      <c r="B26" s="12">
        <f>+B24-B22</f>
        <v>57836975</v>
      </c>
    </row>
    <row r="27" spans="1:2" ht="12">
      <c r="A27" s="15"/>
      <c r="B27" s="12"/>
    </row>
    <row r="28" spans="1:2" ht="12">
      <c r="A28" s="15" t="s">
        <v>13</v>
      </c>
      <c r="B28" s="12">
        <f>+B16+B22</f>
        <v>923208606</v>
      </c>
    </row>
    <row r="29" spans="1:2" ht="12">
      <c r="A29" s="15" t="s">
        <v>14</v>
      </c>
      <c r="B29" s="12">
        <f>+B18+B24</f>
        <v>929562508</v>
      </c>
    </row>
    <row r="30" spans="1:2" ht="12">
      <c r="A30" s="13"/>
      <c r="B30" s="12"/>
    </row>
    <row r="31" spans="1:2" ht="12">
      <c r="A31" s="14" t="s">
        <v>15</v>
      </c>
      <c r="B31" s="12"/>
    </row>
    <row r="32" spans="1:2" ht="12">
      <c r="A32" s="14" t="s">
        <v>16</v>
      </c>
      <c r="B32" s="12">
        <f>B20-B26</f>
        <v>-6353902</v>
      </c>
    </row>
    <row r="33" spans="1:2" ht="12">
      <c r="A33" s="13"/>
      <c r="B33" s="12"/>
    </row>
    <row r="34" spans="1:2" ht="12">
      <c r="A34" s="13" t="s">
        <v>17</v>
      </c>
      <c r="B34" s="12"/>
    </row>
    <row r="35" spans="1:2" ht="12">
      <c r="A35" s="13"/>
      <c r="B35" s="12"/>
    </row>
    <row r="36" spans="1:2" ht="12">
      <c r="A36" s="13" t="s">
        <v>18</v>
      </c>
      <c r="B36" s="12"/>
    </row>
    <row r="37" spans="1:2" ht="12">
      <c r="A37" s="13"/>
      <c r="B37" s="12"/>
    </row>
    <row r="38" spans="1:2" ht="12">
      <c r="A38" s="15" t="s">
        <v>19</v>
      </c>
      <c r="B38" s="12">
        <f>B32+B34-B36</f>
        <v>-6353902</v>
      </c>
    </row>
    <row r="39" spans="1:2" ht="12">
      <c r="A39" s="13"/>
      <c r="B39" s="12"/>
    </row>
    <row r="40" spans="1:2" ht="12">
      <c r="A40" s="13" t="s">
        <v>20</v>
      </c>
      <c r="B40" s="12">
        <f>B42</f>
        <v>24000000</v>
      </c>
    </row>
    <row r="41" spans="1:2" ht="12">
      <c r="A41" s="16" t="s">
        <v>21</v>
      </c>
      <c r="B41" s="12"/>
    </row>
    <row r="42" spans="1:2" ht="12">
      <c r="A42" s="16" t="s">
        <v>22</v>
      </c>
      <c r="B42" s="12">
        <v>24000000</v>
      </c>
    </row>
    <row r="43" spans="1:2" ht="12">
      <c r="A43" s="16" t="s">
        <v>23</v>
      </c>
      <c r="B43" s="12"/>
    </row>
    <row r="44" spans="1:2" ht="12">
      <c r="A44" s="13"/>
      <c r="B44" s="12"/>
    </row>
    <row r="45" spans="1:2" ht="12">
      <c r="A45" s="13" t="s">
        <v>24</v>
      </c>
      <c r="B45" s="12">
        <f>B46</f>
        <v>17646098</v>
      </c>
    </row>
    <row r="46" spans="1:2" ht="12">
      <c r="A46" s="17" t="s">
        <v>25</v>
      </c>
      <c r="B46" s="12">
        <v>17646098</v>
      </c>
    </row>
    <row r="47" spans="1:2" ht="12">
      <c r="A47" s="18"/>
      <c r="B47" s="19"/>
    </row>
    <row r="48" spans="1:2" ht="12">
      <c r="A48" s="18"/>
      <c r="B48" s="20"/>
    </row>
    <row r="49" spans="1:2" ht="12">
      <c r="A49" s="18"/>
      <c r="B49" s="20"/>
    </row>
    <row r="50" spans="1:2" ht="12">
      <c r="A50" s="18"/>
      <c r="B50" s="20"/>
    </row>
    <row r="51" spans="1:2" ht="12">
      <c r="A51" s="18"/>
      <c r="B51" s="20"/>
    </row>
    <row r="52" spans="1:2" ht="12">
      <c r="A52" s="18"/>
      <c r="B52" s="20"/>
    </row>
    <row r="53" spans="1:2" ht="12">
      <c r="A53" s="18"/>
      <c r="B53" s="20"/>
    </row>
    <row r="54" spans="1:2" ht="12">
      <c r="A54" s="18"/>
      <c r="B54" s="20"/>
    </row>
    <row r="55" spans="1:2" ht="12">
      <c r="A55" s="18"/>
      <c r="B55" s="20"/>
    </row>
    <row r="56" spans="1:2" ht="12">
      <c r="A56" s="18"/>
      <c r="B56" s="20"/>
    </row>
    <row r="57" spans="1:2" ht="12">
      <c r="A57" s="18"/>
      <c r="B57" s="20"/>
    </row>
    <row r="58" spans="1:2" ht="12">
      <c r="A58" s="18"/>
      <c r="B58" s="20"/>
    </row>
    <row r="59" spans="1:2" ht="12">
      <c r="A59" s="18"/>
      <c r="B59" s="20"/>
    </row>
    <row r="60" spans="1:2" ht="12">
      <c r="A60" s="18"/>
      <c r="B60" s="20"/>
    </row>
    <row r="61" spans="1:2" ht="12">
      <c r="A61" s="18"/>
      <c r="B61" s="20"/>
    </row>
    <row r="62" spans="1:2" ht="12">
      <c r="A62" s="18"/>
      <c r="B62" s="20"/>
    </row>
    <row r="63" spans="1:2" ht="12">
      <c r="A63" s="18"/>
      <c r="B63" s="20"/>
    </row>
    <row r="64" spans="1:2" ht="12">
      <c r="A64" s="18"/>
      <c r="B64" s="20"/>
    </row>
    <row r="65" spans="1:2" ht="12">
      <c r="A65" s="18"/>
      <c r="B65" s="20"/>
    </row>
    <row r="66" spans="1:2" ht="12">
      <c r="A66" s="18"/>
      <c r="B66" s="20"/>
    </row>
    <row r="67" spans="1:2" ht="12">
      <c r="A67" s="18"/>
      <c r="B67" s="20"/>
    </row>
    <row r="68" spans="1:2" ht="12">
      <c r="A68" s="18"/>
      <c r="B68" s="20"/>
    </row>
    <row r="69" spans="1:2" ht="12">
      <c r="A69" s="18"/>
      <c r="B69" s="20"/>
    </row>
    <row r="70" spans="1:2" ht="12">
      <c r="A70" s="18"/>
      <c r="B70" s="20"/>
    </row>
    <row r="71" spans="1:2" ht="12">
      <c r="A71" s="18"/>
      <c r="B71" s="20"/>
    </row>
    <row r="72" spans="1:2" ht="12">
      <c r="A72" s="18"/>
      <c r="B72" s="20"/>
    </row>
    <row r="73" ht="12">
      <c r="B73" s="20"/>
    </row>
    <row r="74" ht="12">
      <c r="B74" s="20"/>
    </row>
    <row r="75" ht="12">
      <c r="B75" s="20"/>
    </row>
    <row r="76" ht="12">
      <c r="B76" s="20"/>
    </row>
    <row r="77" ht="12">
      <c r="B77" s="20"/>
    </row>
    <row r="78" ht="12">
      <c r="B78" s="20"/>
    </row>
    <row r="79" ht="12">
      <c r="B79" s="20"/>
    </row>
    <row r="80" ht="12">
      <c r="B80" s="20"/>
    </row>
    <row r="81" ht="12">
      <c r="B81" s="20"/>
    </row>
    <row r="82" ht="12">
      <c r="B82" s="20"/>
    </row>
    <row r="83" ht="12">
      <c r="B83" s="20"/>
    </row>
    <row r="84" ht="12">
      <c r="B84" s="20"/>
    </row>
    <row r="85" ht="12">
      <c r="B85" s="20"/>
    </row>
    <row r="86" ht="12">
      <c r="B86" s="20"/>
    </row>
    <row r="87" ht="12">
      <c r="B87" s="20"/>
    </row>
    <row r="88" ht="12">
      <c r="B88" s="20"/>
    </row>
    <row r="89" ht="12">
      <c r="B89" s="20"/>
    </row>
    <row r="90" ht="12">
      <c r="B90" s="20"/>
    </row>
    <row r="91" ht="12">
      <c r="B91" s="20"/>
    </row>
    <row r="92" ht="12">
      <c r="B92" s="20"/>
    </row>
    <row r="93" ht="12">
      <c r="B93" s="20"/>
    </row>
    <row r="94" ht="12">
      <c r="B94" s="20"/>
    </row>
    <row r="95" ht="12">
      <c r="B95" s="20"/>
    </row>
    <row r="96" ht="12">
      <c r="B96" s="20"/>
    </row>
    <row r="97" ht="12">
      <c r="B97" s="20"/>
    </row>
    <row r="98" ht="12">
      <c r="B98" s="20"/>
    </row>
    <row r="99" ht="12">
      <c r="B99" s="20"/>
    </row>
    <row r="100" ht="12">
      <c r="B100" s="20"/>
    </row>
    <row r="101" ht="12">
      <c r="B101" s="20"/>
    </row>
    <row r="102" ht="12">
      <c r="B102" s="20"/>
    </row>
    <row r="103" ht="12">
      <c r="B103" s="20"/>
    </row>
    <row r="104" ht="12">
      <c r="B104" s="20"/>
    </row>
    <row r="105" ht="12">
      <c r="B105" s="20"/>
    </row>
    <row r="106" ht="12">
      <c r="B106" s="20"/>
    </row>
    <row r="107" ht="12">
      <c r="B107" s="20"/>
    </row>
    <row r="108" ht="12">
      <c r="B108" s="20"/>
    </row>
    <row r="109" ht="12">
      <c r="B109" s="20"/>
    </row>
    <row r="110" ht="12">
      <c r="B110" s="20"/>
    </row>
    <row r="111" ht="12">
      <c r="B111" s="20"/>
    </row>
    <row r="112" ht="12">
      <c r="B112" s="20"/>
    </row>
    <row r="113" ht="12">
      <c r="B113" s="20"/>
    </row>
    <row r="114" ht="12">
      <c r="B114" s="20"/>
    </row>
    <row r="115" ht="12">
      <c r="B115" s="20"/>
    </row>
    <row r="116" ht="12">
      <c r="B116" s="20"/>
    </row>
    <row r="117" ht="12">
      <c r="B117" s="20"/>
    </row>
    <row r="118" ht="12">
      <c r="B118" s="20"/>
    </row>
    <row r="119" ht="12">
      <c r="B119" s="20"/>
    </row>
    <row r="120" ht="12">
      <c r="B120" s="20"/>
    </row>
    <row r="121" ht="12">
      <c r="B121" s="20"/>
    </row>
    <row r="122" ht="12">
      <c r="B122" s="20"/>
    </row>
    <row r="123" ht="12">
      <c r="B123" s="20"/>
    </row>
    <row r="124" ht="12">
      <c r="B124" s="20"/>
    </row>
    <row r="125" ht="12">
      <c r="B125" s="20"/>
    </row>
    <row r="126" ht="12">
      <c r="B126" s="20"/>
    </row>
    <row r="127" ht="12">
      <c r="B127" s="20"/>
    </row>
    <row r="128" ht="12">
      <c r="B128" s="20"/>
    </row>
    <row r="129" ht="12">
      <c r="B129" s="20"/>
    </row>
    <row r="130" ht="12">
      <c r="B130" s="20"/>
    </row>
    <row r="131" ht="12">
      <c r="B131" s="20"/>
    </row>
    <row r="132" ht="12">
      <c r="B132" s="20"/>
    </row>
    <row r="133" ht="12">
      <c r="B133" s="20"/>
    </row>
    <row r="134" ht="12">
      <c r="B134" s="20"/>
    </row>
    <row r="135" ht="12">
      <c r="B135" s="20"/>
    </row>
    <row r="136" ht="12">
      <c r="B136" s="20"/>
    </row>
    <row r="137" ht="12">
      <c r="B137" s="20"/>
    </row>
    <row r="138" ht="12">
      <c r="B138" s="20"/>
    </row>
    <row r="139" ht="12">
      <c r="B139" s="20"/>
    </row>
    <row r="140" ht="12">
      <c r="B140" s="20"/>
    </row>
    <row r="141" ht="12">
      <c r="B141" s="20"/>
    </row>
    <row r="142" ht="12">
      <c r="B142" s="20"/>
    </row>
    <row r="143" ht="12">
      <c r="B143" s="20"/>
    </row>
    <row r="144" ht="12">
      <c r="B144" s="20"/>
    </row>
    <row r="145" ht="12">
      <c r="B145" s="20"/>
    </row>
    <row r="146" ht="12">
      <c r="B146" s="20"/>
    </row>
    <row r="147" ht="12">
      <c r="B147" s="20"/>
    </row>
    <row r="148" ht="12">
      <c r="B148" s="20"/>
    </row>
    <row r="149" ht="12">
      <c r="B149" s="20"/>
    </row>
    <row r="150" ht="12">
      <c r="B150" s="20"/>
    </row>
    <row r="151" ht="12">
      <c r="B151" s="20"/>
    </row>
    <row r="152" ht="12">
      <c r="B152" s="20"/>
    </row>
    <row r="153" ht="12">
      <c r="B153" s="20"/>
    </row>
    <row r="154" ht="12">
      <c r="B154" s="20"/>
    </row>
    <row r="155" ht="12">
      <c r="B155" s="20"/>
    </row>
    <row r="156" ht="12">
      <c r="B156" s="20"/>
    </row>
    <row r="157" ht="12">
      <c r="B157" s="20"/>
    </row>
    <row r="158" ht="12">
      <c r="B158" s="20"/>
    </row>
    <row r="159" ht="12">
      <c r="B159" s="20"/>
    </row>
  </sheetData>
  <mergeCells count="2">
    <mergeCell ref="A3:B3"/>
    <mergeCell ref="A11:B11"/>
  </mergeCells>
  <printOptions/>
  <pageMargins left="1.417361111111111" right="0.7875" top="1.6493055555555556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zoomScale="75" zoomScaleNormal="75" workbookViewId="0" topLeftCell="A1">
      <selection activeCell="B6" sqref="B6"/>
    </sheetView>
  </sheetViews>
  <sheetFormatPr defaultColWidth="11.421875" defaultRowHeight="12.75"/>
  <cols>
    <col min="1" max="1" width="8.00390625" style="0" customWidth="1"/>
    <col min="2" max="2" width="37.851562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7.57421875" style="0" customWidth="1"/>
    <col min="7" max="7" width="17.421875" style="0" customWidth="1"/>
    <col min="8" max="8" width="14.421875" style="0" customWidth="1"/>
    <col min="9" max="9" width="15.140625" style="0" customWidth="1"/>
    <col min="10" max="10" width="11.28125" style="0" customWidth="1"/>
    <col min="11" max="11" width="15.140625" style="0" customWidth="1"/>
    <col min="12" max="12" width="27.00390625" style="0" customWidth="1"/>
  </cols>
  <sheetData>
    <row r="3" spans="1:12" ht="12">
      <c r="A3" s="21"/>
      <c r="B3" s="21"/>
      <c r="C3" s="21"/>
      <c r="E3" s="21"/>
      <c r="L3" s="21"/>
    </row>
    <row r="4" spans="1:12" ht="12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">
      <c r="A5" s="21"/>
      <c r="B5" s="21"/>
      <c r="C5" s="21"/>
      <c r="D5" s="21"/>
      <c r="E5" s="21"/>
      <c r="L5" t="s">
        <v>26</v>
      </c>
    </row>
    <row r="6" spans="1:5" ht="12">
      <c r="A6" s="21"/>
      <c r="B6" s="21"/>
      <c r="C6" s="21"/>
      <c r="D6" s="21"/>
      <c r="E6" s="21"/>
    </row>
    <row r="7" spans="1:12" ht="12">
      <c r="A7" s="23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1" ht="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2" ht="12">
      <c r="A11" s="26"/>
      <c r="B11" s="26"/>
    </row>
    <row r="12" ht="15" customHeight="1"/>
    <row r="13" ht="10.5" customHeight="1"/>
    <row r="14" ht="12.75" hidden="1"/>
    <row r="15" spans="1:12" ht="81" customHeight="1">
      <c r="A15" s="27" t="s">
        <v>30</v>
      </c>
      <c r="B15" s="27"/>
      <c r="C15" s="28" t="s">
        <v>31</v>
      </c>
      <c r="D15" s="29" t="s">
        <v>32</v>
      </c>
      <c r="E15" s="30" t="s">
        <v>33</v>
      </c>
      <c r="F15" s="29" t="s">
        <v>34</v>
      </c>
      <c r="G15" s="30" t="s">
        <v>35</v>
      </c>
      <c r="H15" s="29" t="s">
        <v>36</v>
      </c>
      <c r="I15" s="30" t="s">
        <v>37</v>
      </c>
      <c r="J15" s="29" t="s">
        <v>38</v>
      </c>
      <c r="K15" s="31" t="s">
        <v>39</v>
      </c>
      <c r="L15" s="31" t="s">
        <v>40</v>
      </c>
    </row>
    <row r="16" spans="1:12" ht="11.25" customHeight="1">
      <c r="A16" s="32"/>
      <c r="B16" s="33"/>
      <c r="C16" s="34"/>
      <c r="D16" s="35"/>
      <c r="E16" s="34"/>
      <c r="F16" s="35"/>
      <c r="G16" s="35"/>
      <c r="H16" s="35"/>
      <c r="I16" s="36"/>
      <c r="J16" s="34"/>
      <c r="K16" s="35"/>
      <c r="L16" s="37"/>
    </row>
    <row r="17" spans="1:12" ht="39.75" customHeight="1">
      <c r="A17" s="38">
        <f>'[1]FUENTE FTO_'!B3</f>
        <v>201</v>
      </c>
      <c r="B17" s="39" t="str">
        <f>'[1]FUENTE FTO_'!C3</f>
        <v>Recursos propios de los organismos de libre disponibilidad</v>
      </c>
      <c r="C17" s="40">
        <v>211618809</v>
      </c>
      <c r="D17" s="40">
        <v>26005645</v>
      </c>
      <c r="E17" s="40">
        <v>596650553</v>
      </c>
      <c r="F17" s="40">
        <v>37718975</v>
      </c>
      <c r="G17" s="40">
        <v>20056145</v>
      </c>
      <c r="H17" s="41"/>
      <c r="I17" s="41">
        <v>25040479</v>
      </c>
      <c r="J17" s="40"/>
      <c r="K17" s="41"/>
      <c r="L17" s="42">
        <f>SUM(C17:K17)</f>
        <v>917090606</v>
      </c>
    </row>
    <row r="18" spans="1:12" ht="36" customHeight="1">
      <c r="A18" s="38">
        <v>206</v>
      </c>
      <c r="B18" s="43" t="str">
        <f>+'[1]FUENTE FTO_'!$C$8</f>
        <v>Ley 23966 - FEDEI</v>
      </c>
      <c r="C18" s="40"/>
      <c r="D18" s="40"/>
      <c r="E18" s="40"/>
      <c r="F18" s="40">
        <v>6118000</v>
      </c>
      <c r="G18" s="40"/>
      <c r="H18" s="41"/>
      <c r="I18" s="41"/>
      <c r="J18" s="40"/>
      <c r="K18" s="41"/>
      <c r="L18" s="42">
        <f>SUM(C18:K18)</f>
        <v>6118000</v>
      </c>
    </row>
    <row r="19" spans="1:12" ht="12.75" customHeight="1" hidden="1">
      <c r="A19" s="38">
        <v>207</v>
      </c>
      <c r="B19" s="43" t="str">
        <f>+'[1]FUENTE FTO_'!$C$8</f>
        <v>Ley 23966 - FEDEI</v>
      </c>
      <c r="C19" s="40"/>
      <c r="D19" s="40"/>
      <c r="E19" s="40"/>
      <c r="F19" s="40"/>
      <c r="G19" s="40"/>
      <c r="H19" s="41"/>
      <c r="I19" s="41"/>
      <c r="J19" s="40"/>
      <c r="K19" s="41"/>
      <c r="L19" s="42">
        <f>SUM(C19:K19)</f>
        <v>0</v>
      </c>
    </row>
    <row r="20" spans="1:12" ht="35.25" customHeight="1">
      <c r="A20" s="38">
        <v>616</v>
      </c>
      <c r="B20" s="43" t="s">
        <v>41</v>
      </c>
      <c r="C20" s="40"/>
      <c r="D20" s="40"/>
      <c r="E20" s="40"/>
      <c r="F20" s="40">
        <v>24000000</v>
      </c>
      <c r="G20" s="40"/>
      <c r="H20" s="41"/>
      <c r="I20" s="41"/>
      <c r="J20" s="40"/>
      <c r="K20" s="41"/>
      <c r="L20" s="42">
        <f>SUM(C20:K20)</f>
        <v>24000000</v>
      </c>
    </row>
    <row r="21" spans="1:12" ht="39.75" customHeight="1">
      <c r="A21" s="44" t="s">
        <v>42</v>
      </c>
      <c r="B21" s="44"/>
      <c r="C21" s="45">
        <f>SUM(C17:C20)</f>
        <v>211618809</v>
      </c>
      <c r="D21" s="45">
        <f>SUM(D17:D20)</f>
        <v>26005645</v>
      </c>
      <c r="E21" s="45">
        <f>SUM(E17:E20)</f>
        <v>596650553</v>
      </c>
      <c r="F21" s="45">
        <f>SUM(F17:F20)</f>
        <v>67836975</v>
      </c>
      <c r="G21" s="45">
        <f>SUM(G17:G20)</f>
        <v>20056145</v>
      </c>
      <c r="H21" s="45"/>
      <c r="I21" s="45">
        <f>SUM(I17:I20)</f>
        <v>25040479</v>
      </c>
      <c r="J21" s="45"/>
      <c r="K21" s="45"/>
      <c r="L21" s="46">
        <f>SUM(L17:L20)</f>
        <v>947208606</v>
      </c>
    </row>
    <row r="23" ht="12">
      <c r="A23" t="s">
        <v>43</v>
      </c>
    </row>
  </sheetData>
  <mergeCells count="5">
    <mergeCell ref="A4:L4"/>
    <mergeCell ref="A7:L7"/>
    <mergeCell ref="A8:L8"/>
    <mergeCell ref="A15:B15"/>
    <mergeCell ref="A21:B21"/>
  </mergeCells>
  <printOptions/>
  <pageMargins left="0.7479166666666667" right="1.9701388888888889" top="1.770138888888889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9"/>
  <sheetViews>
    <sheetView zoomScale="75" zoomScaleNormal="75" workbookViewId="0" topLeftCell="A11">
      <selection activeCell="C5" sqref="C5"/>
    </sheetView>
  </sheetViews>
  <sheetFormatPr defaultColWidth="11.421875" defaultRowHeight="12.75"/>
  <cols>
    <col min="1" max="1" width="16.7109375" style="0" customWidth="1"/>
    <col min="2" max="2" width="16.57421875" style="0" customWidth="1"/>
    <col min="3" max="3" width="16.7109375" style="0" customWidth="1"/>
    <col min="4" max="4" width="47.140625" style="0" customWidth="1"/>
    <col min="5" max="5" width="27.7109375" style="0" customWidth="1"/>
  </cols>
  <sheetData>
    <row r="3" spans="1:5" ht="12">
      <c r="A3" s="21"/>
      <c r="B3" s="21"/>
      <c r="C3" s="21"/>
      <c r="E3" s="21"/>
    </row>
    <row r="4" spans="1:5" ht="12">
      <c r="A4" s="21"/>
      <c r="B4" s="21"/>
      <c r="C4" s="21"/>
      <c r="E4" s="21"/>
    </row>
    <row r="5" spans="1:5" ht="12">
      <c r="A5" s="21"/>
      <c r="B5" s="21"/>
      <c r="C5" s="21"/>
      <c r="E5" s="21"/>
    </row>
    <row r="6" spans="1:5" ht="12">
      <c r="A6" s="21"/>
      <c r="B6" s="21"/>
      <c r="C6" s="21"/>
      <c r="E6" s="21"/>
    </row>
    <row r="7" spans="1:5" ht="12">
      <c r="A7" s="22" t="s">
        <v>0</v>
      </c>
      <c r="B7" s="22"/>
      <c r="C7" s="22"/>
      <c r="D7" s="22"/>
      <c r="E7" s="22"/>
    </row>
    <row r="8" spans="1:5" ht="17.25" customHeight="1">
      <c r="A8" s="21"/>
      <c r="B8" s="21"/>
      <c r="C8" s="21"/>
      <c r="D8" s="21"/>
      <c r="E8" s="21" t="s">
        <v>44</v>
      </c>
    </row>
    <row r="9" spans="1:6" ht="12">
      <c r="A9" s="21"/>
      <c r="B9" s="21"/>
      <c r="C9" s="21"/>
      <c r="D9" s="21"/>
      <c r="F9" s="21"/>
    </row>
    <row r="10" spans="1:5" ht="12">
      <c r="A10" s="23" t="s">
        <v>27</v>
      </c>
      <c r="B10" s="23"/>
      <c r="C10" s="23"/>
      <c r="D10" s="23"/>
      <c r="E10" s="23"/>
    </row>
    <row r="11" spans="1:5" ht="12">
      <c r="A11" s="23" t="s">
        <v>45</v>
      </c>
      <c r="B11" s="23"/>
      <c r="C11" s="23"/>
      <c r="D11" s="23"/>
      <c r="E11" s="23"/>
    </row>
    <row r="12" spans="1:5" ht="12">
      <c r="A12" s="24"/>
      <c r="B12" s="24"/>
      <c r="C12" s="24"/>
      <c r="D12" s="24"/>
      <c r="E12" s="24"/>
    </row>
    <row r="13" spans="1:5" ht="12">
      <c r="A13" s="25" t="s">
        <v>46</v>
      </c>
      <c r="B13" s="25"/>
      <c r="C13" s="25"/>
      <c r="D13" s="25"/>
      <c r="E13" s="25"/>
    </row>
    <row r="14" spans="1:2" ht="12">
      <c r="A14" s="26"/>
      <c r="B14" s="26"/>
    </row>
    <row r="15" ht="15" customHeight="1"/>
    <row r="16" spans="1:5" ht="15" customHeight="1">
      <c r="A16" s="47"/>
      <c r="B16" s="48"/>
      <c r="C16" s="49"/>
      <c r="D16" s="48"/>
      <c r="E16" s="50"/>
    </row>
    <row r="17" spans="1:5" ht="12">
      <c r="A17" s="51" t="s">
        <v>47</v>
      </c>
      <c r="B17" s="52" t="s">
        <v>48</v>
      </c>
      <c r="C17" s="53" t="s">
        <v>49</v>
      </c>
      <c r="D17" s="52" t="s">
        <v>5</v>
      </c>
      <c r="E17" s="54" t="s">
        <v>50</v>
      </c>
    </row>
    <row r="18" spans="1:5" ht="12">
      <c r="A18" s="55"/>
      <c r="B18" s="56"/>
      <c r="C18" s="57"/>
      <c r="D18" s="56"/>
      <c r="E18" s="58"/>
    </row>
    <row r="19" spans="1:5" ht="12">
      <c r="A19" s="47"/>
      <c r="B19" s="49"/>
      <c r="C19" s="49"/>
      <c r="D19" s="49"/>
      <c r="E19" s="50"/>
    </row>
    <row r="20" spans="1:5" ht="12">
      <c r="A20" s="59">
        <v>1</v>
      </c>
      <c r="B20" s="60"/>
      <c r="C20" s="60"/>
      <c r="D20" s="15" t="s">
        <v>51</v>
      </c>
      <c r="E20" s="61">
        <f>+E21</f>
        <v>20056145</v>
      </c>
    </row>
    <row r="21" spans="1:5" ht="12">
      <c r="A21" s="59"/>
      <c r="B21" s="60">
        <v>5</v>
      </c>
      <c r="C21" s="60"/>
      <c r="D21" s="18" t="s">
        <v>52</v>
      </c>
      <c r="E21" s="62">
        <v>20056145</v>
      </c>
    </row>
    <row r="22" spans="1:5" ht="12">
      <c r="A22" s="59"/>
      <c r="B22" s="60"/>
      <c r="C22" s="60"/>
      <c r="D22" s="18"/>
      <c r="E22" s="62"/>
    </row>
    <row r="23" spans="1:5" ht="12">
      <c r="A23" s="59">
        <v>4</v>
      </c>
      <c r="B23" s="60"/>
      <c r="C23" s="60"/>
      <c r="D23" s="15" t="s">
        <v>53</v>
      </c>
      <c r="E23" s="61">
        <f>+E24</f>
        <v>899111982</v>
      </c>
    </row>
    <row r="24" spans="1:5" ht="12">
      <c r="A24" s="59"/>
      <c r="B24" s="60">
        <v>1</v>
      </c>
      <c r="C24" s="60"/>
      <c r="D24" s="18" t="s">
        <v>54</v>
      </c>
      <c r="E24" s="62">
        <v>899111982</v>
      </c>
    </row>
    <row r="25" spans="1:5" ht="12">
      <c r="A25" s="63"/>
      <c r="B25" s="18"/>
      <c r="C25" s="18"/>
      <c r="D25" s="18"/>
      <c r="E25" s="62"/>
    </row>
    <row r="26" spans="1:5" ht="12">
      <c r="A26" s="59">
        <v>5</v>
      </c>
      <c r="B26" s="60"/>
      <c r="C26" s="18"/>
      <c r="D26" s="15" t="s">
        <v>55</v>
      </c>
      <c r="E26" s="61">
        <f>+E27</f>
        <v>10394381</v>
      </c>
    </row>
    <row r="27" spans="1:5" ht="12">
      <c r="A27" s="59"/>
      <c r="B27" s="60">
        <v>1</v>
      </c>
      <c r="C27" s="18"/>
      <c r="D27" s="18" t="s">
        <v>56</v>
      </c>
      <c r="E27" s="62">
        <v>10394381</v>
      </c>
    </row>
    <row r="28" spans="1:5" ht="12">
      <c r="A28" s="63"/>
      <c r="B28" s="18"/>
      <c r="C28" s="18"/>
      <c r="D28" s="18"/>
      <c r="E28" s="62"/>
    </row>
    <row r="29" spans="1:5" ht="12">
      <c r="A29" s="63"/>
      <c r="B29" s="18"/>
      <c r="C29" s="18"/>
      <c r="D29" s="15" t="s">
        <v>57</v>
      </c>
      <c r="E29" s="61">
        <v>17646098</v>
      </c>
    </row>
    <row r="30" spans="1:5" ht="12">
      <c r="A30" s="63"/>
      <c r="B30" s="18"/>
      <c r="C30" s="18"/>
      <c r="D30" s="18"/>
      <c r="E30" s="62"/>
    </row>
    <row r="31" spans="1:5" ht="12">
      <c r="A31" s="47"/>
      <c r="B31" s="49"/>
      <c r="C31" s="49"/>
      <c r="D31" s="49"/>
      <c r="E31" s="64"/>
    </row>
    <row r="32" spans="1:5" ht="12">
      <c r="A32" s="63"/>
      <c r="B32" s="18"/>
      <c r="C32" s="18"/>
      <c r="D32" s="15" t="s">
        <v>58</v>
      </c>
      <c r="E32" s="61">
        <f>+E20+E23+E26+E29</f>
        <v>947208606</v>
      </c>
    </row>
    <row r="33" spans="1:5" ht="12">
      <c r="A33" s="55"/>
      <c r="B33" s="57"/>
      <c r="C33" s="57"/>
      <c r="D33" s="57"/>
      <c r="E33" s="65"/>
    </row>
    <row r="39" ht="12">
      <c r="A39" s="66" t="s">
        <v>43</v>
      </c>
    </row>
  </sheetData>
  <mergeCells count="3">
    <mergeCell ref="A7:E7"/>
    <mergeCell ref="A10:E10"/>
    <mergeCell ref="A11:E11"/>
  </mergeCells>
  <printOptions/>
  <pageMargins left="1.1798611111111112" right="0.7479166666666667" top="2.1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9"/>
  <sheetViews>
    <sheetView zoomScale="75" zoomScaleNormal="75" workbookViewId="0" topLeftCell="A35">
      <selection activeCell="A3" sqref="A3"/>
    </sheetView>
  </sheetViews>
  <sheetFormatPr defaultColWidth="11.421875" defaultRowHeight="12.75"/>
  <cols>
    <col min="1" max="1" width="51.28125" style="0" customWidth="1"/>
    <col min="2" max="2" width="18.57421875" style="0" customWidth="1"/>
  </cols>
  <sheetData>
    <row r="1" ht="12">
      <c r="A1" s="1"/>
    </row>
    <row r="2" ht="12">
      <c r="A2" s="1"/>
    </row>
    <row r="3" spans="1:2" ht="37.5" customHeight="1">
      <c r="A3" s="2" t="s">
        <v>0</v>
      </c>
      <c r="B3" s="2"/>
    </row>
    <row r="4" ht="15.75" customHeight="1">
      <c r="B4" t="s">
        <v>59</v>
      </c>
    </row>
    <row r="6" spans="1:2" s="5" customFormat="1" ht="14.25">
      <c r="A6" s="3" t="s">
        <v>60</v>
      </c>
      <c r="B6" s="4"/>
    </row>
    <row r="7" spans="1:2" s="5" customFormat="1" ht="14.25">
      <c r="A7" s="4"/>
      <c r="B7" s="4"/>
    </row>
    <row r="8" spans="1:2" s="5" customFormat="1" ht="14.25">
      <c r="A8" s="3" t="s">
        <v>61</v>
      </c>
      <c r="B8" s="4"/>
    </row>
    <row r="9" ht="13.5">
      <c r="A9" s="67" t="s">
        <v>62</v>
      </c>
    </row>
    <row r="11" spans="1:2" ht="12">
      <c r="A11" s="6" t="s">
        <v>4</v>
      </c>
      <c r="B11" s="6"/>
    </row>
    <row r="14" spans="1:2" ht="18" customHeight="1">
      <c r="A14" s="7" t="s">
        <v>5</v>
      </c>
      <c r="B14" s="8" t="s">
        <v>6</v>
      </c>
    </row>
    <row r="15" spans="1:2" ht="12">
      <c r="A15" s="9"/>
      <c r="B15" s="68"/>
    </row>
    <row r="16" spans="1:2" ht="12">
      <c r="A16" s="11" t="s">
        <v>7</v>
      </c>
      <c r="B16" s="68">
        <v>6868788</v>
      </c>
    </row>
    <row r="17" spans="1:2" ht="12">
      <c r="A17" s="13"/>
      <c r="B17" s="68"/>
    </row>
    <row r="18" spans="1:2" ht="12">
      <c r="A18" s="11" t="s">
        <v>8</v>
      </c>
      <c r="B18" s="68">
        <v>6868788</v>
      </c>
    </row>
    <row r="19" spans="1:2" ht="12">
      <c r="A19" s="13"/>
      <c r="B19" s="68"/>
    </row>
    <row r="20" spans="1:2" ht="12">
      <c r="A20" s="14" t="s">
        <v>9</v>
      </c>
      <c r="B20" s="68"/>
    </row>
    <row r="21" spans="1:2" ht="12">
      <c r="A21" s="13"/>
      <c r="B21" s="68"/>
    </row>
    <row r="22" spans="1:2" ht="12">
      <c r="A22" s="13" t="s">
        <v>10</v>
      </c>
      <c r="B22" s="68">
        <v>1119660</v>
      </c>
    </row>
    <row r="23" spans="1:2" ht="12">
      <c r="A23" s="13"/>
      <c r="B23" s="68"/>
    </row>
    <row r="24" spans="1:2" ht="12">
      <c r="A24" s="11" t="s">
        <v>11</v>
      </c>
      <c r="B24" s="68">
        <v>1119660</v>
      </c>
    </row>
    <row r="25" spans="1:2" ht="12">
      <c r="A25" s="13"/>
      <c r="B25" s="68"/>
    </row>
    <row r="26" spans="1:2" ht="12">
      <c r="A26" s="15" t="s">
        <v>12</v>
      </c>
      <c r="B26" s="68"/>
    </row>
    <row r="27" spans="1:2" ht="12">
      <c r="A27" s="15"/>
      <c r="B27" s="68"/>
    </row>
    <row r="28" spans="1:2" ht="12">
      <c r="A28" s="15" t="s">
        <v>13</v>
      </c>
      <c r="B28" s="68">
        <f>+B16+B22</f>
        <v>7988448</v>
      </c>
    </row>
    <row r="29" spans="1:2" ht="12">
      <c r="A29" s="15" t="s">
        <v>14</v>
      </c>
      <c r="B29" s="68">
        <f>+B18+B24</f>
        <v>7988448</v>
      </c>
    </row>
    <row r="30" spans="1:2" ht="12">
      <c r="A30" s="15"/>
      <c r="B30" s="68"/>
    </row>
    <row r="31" spans="1:2" ht="12">
      <c r="A31" s="14" t="s">
        <v>15</v>
      </c>
      <c r="B31" s="68"/>
    </row>
    <row r="32" spans="1:2" ht="12">
      <c r="A32" s="14" t="s">
        <v>16</v>
      </c>
      <c r="B32" s="68"/>
    </row>
    <row r="33" spans="1:2" ht="12">
      <c r="A33" s="13"/>
      <c r="B33" s="68"/>
    </row>
    <row r="34" spans="1:2" ht="12">
      <c r="A34" s="13" t="s">
        <v>17</v>
      </c>
      <c r="B34" s="68"/>
    </row>
    <row r="35" spans="1:2" ht="12">
      <c r="A35" s="13"/>
      <c r="B35" s="68"/>
    </row>
    <row r="36" spans="1:2" ht="12">
      <c r="A36" s="13" t="s">
        <v>18</v>
      </c>
      <c r="B36" s="68"/>
    </row>
    <row r="37" spans="1:2" ht="12">
      <c r="A37" s="13"/>
      <c r="B37" s="68"/>
    </row>
    <row r="38" spans="1:2" ht="12">
      <c r="A38" s="15" t="s">
        <v>19</v>
      </c>
      <c r="B38" s="68"/>
    </row>
    <row r="39" spans="1:2" ht="12">
      <c r="A39" s="13"/>
      <c r="B39" s="68"/>
    </row>
    <row r="40" spans="1:2" ht="12">
      <c r="A40" s="13" t="s">
        <v>20</v>
      </c>
      <c r="B40" s="68"/>
    </row>
    <row r="41" spans="1:2" ht="12">
      <c r="A41" s="16" t="s">
        <v>21</v>
      </c>
      <c r="B41" s="68"/>
    </row>
    <row r="42" spans="1:2" ht="12">
      <c r="A42" s="16" t="s">
        <v>22</v>
      </c>
      <c r="B42" s="68"/>
    </row>
    <row r="43" spans="1:2" ht="12">
      <c r="A43" s="16" t="s">
        <v>23</v>
      </c>
      <c r="B43" s="68"/>
    </row>
    <row r="44" spans="1:2" ht="12">
      <c r="A44" s="13"/>
      <c r="B44" s="68"/>
    </row>
    <row r="45" spans="1:2" ht="12">
      <c r="A45" s="13" t="s">
        <v>24</v>
      </c>
      <c r="B45" s="68"/>
    </row>
    <row r="46" spans="1:2" ht="12">
      <c r="A46" s="17" t="s">
        <v>25</v>
      </c>
      <c r="B46" s="68"/>
    </row>
    <row r="47" spans="1:2" ht="12">
      <c r="A47" s="18"/>
      <c r="B47" s="20"/>
    </row>
    <row r="48" spans="1:2" ht="12">
      <c r="A48" s="18"/>
      <c r="B48" s="20"/>
    </row>
    <row r="49" spans="1:2" ht="12">
      <c r="A49" s="18"/>
      <c r="B49" s="20"/>
    </row>
    <row r="50" spans="1:2" ht="12">
      <c r="A50" s="18"/>
      <c r="B50" s="20"/>
    </row>
    <row r="51" spans="1:2" ht="12">
      <c r="A51" s="18"/>
      <c r="B51" s="20"/>
    </row>
    <row r="52" spans="1:2" ht="12">
      <c r="A52" s="18"/>
      <c r="B52" s="20"/>
    </row>
    <row r="53" spans="1:2" ht="12">
      <c r="A53" s="18"/>
      <c r="B53" s="20"/>
    </row>
    <row r="54" spans="1:2" ht="12">
      <c r="A54" s="18"/>
      <c r="B54" s="20"/>
    </row>
    <row r="55" spans="1:2" ht="12">
      <c r="A55" s="18"/>
      <c r="B55" s="20"/>
    </row>
    <row r="56" spans="1:2" ht="12">
      <c r="A56" s="18"/>
      <c r="B56" s="20"/>
    </row>
    <row r="57" spans="1:2" ht="12">
      <c r="A57" s="18"/>
      <c r="B57" s="20"/>
    </row>
    <row r="58" spans="1:2" ht="12">
      <c r="A58" s="18"/>
      <c r="B58" s="20"/>
    </row>
    <row r="59" spans="1:2" ht="12">
      <c r="A59" s="18"/>
      <c r="B59" s="20"/>
    </row>
    <row r="60" spans="1:2" ht="12">
      <c r="A60" s="18"/>
      <c r="B60" s="20"/>
    </row>
    <row r="61" spans="1:2" ht="12">
      <c r="A61" s="18"/>
      <c r="B61" s="20"/>
    </row>
    <row r="62" spans="1:2" ht="12">
      <c r="A62" s="18"/>
      <c r="B62" s="20"/>
    </row>
    <row r="63" spans="1:2" ht="12">
      <c r="A63" s="18"/>
      <c r="B63" s="20"/>
    </row>
    <row r="64" spans="1:2" ht="12">
      <c r="A64" s="18"/>
      <c r="B64" s="20"/>
    </row>
    <row r="65" spans="1:2" ht="12">
      <c r="A65" s="18"/>
      <c r="B65" s="20"/>
    </row>
    <row r="66" spans="1:2" ht="12">
      <c r="A66" s="18"/>
      <c r="B66" s="20"/>
    </row>
    <row r="67" spans="1:2" ht="12">
      <c r="A67" s="18"/>
      <c r="B67" s="20"/>
    </row>
    <row r="68" spans="1:2" ht="12">
      <c r="A68" s="18"/>
      <c r="B68" s="20"/>
    </row>
    <row r="69" spans="1:2" ht="12">
      <c r="A69" s="18"/>
      <c r="B69" s="20"/>
    </row>
    <row r="70" spans="1:2" ht="12">
      <c r="A70" s="18"/>
      <c r="B70" s="20"/>
    </row>
    <row r="71" spans="1:2" ht="12">
      <c r="A71" s="18"/>
      <c r="B71" s="20"/>
    </row>
    <row r="72" spans="1:2" ht="12">
      <c r="A72" s="18"/>
      <c r="B72" s="20"/>
    </row>
    <row r="73" ht="12">
      <c r="B73" s="20"/>
    </row>
    <row r="74" ht="12">
      <c r="B74" s="20"/>
    </row>
    <row r="75" ht="12">
      <c r="B75" s="20"/>
    </row>
    <row r="76" ht="12">
      <c r="B76" s="20"/>
    </row>
    <row r="77" ht="12">
      <c r="B77" s="20"/>
    </row>
    <row r="78" ht="12">
      <c r="B78" s="20"/>
    </row>
    <row r="79" ht="12">
      <c r="B79" s="20"/>
    </row>
    <row r="80" ht="12">
      <c r="B80" s="20"/>
    </row>
    <row r="81" ht="12">
      <c r="B81" s="20"/>
    </row>
    <row r="82" ht="12">
      <c r="B82" s="20"/>
    </row>
    <row r="83" ht="12">
      <c r="B83" s="20"/>
    </row>
    <row r="84" ht="12">
      <c r="B84" s="20"/>
    </row>
    <row r="85" ht="12">
      <c r="B85" s="20"/>
    </row>
    <row r="86" ht="12">
      <c r="B86" s="20"/>
    </row>
    <row r="87" ht="12">
      <c r="B87" s="20"/>
    </row>
    <row r="88" ht="12">
      <c r="B88" s="20"/>
    </row>
    <row r="89" ht="12">
      <c r="B89" s="20"/>
    </row>
    <row r="90" ht="12">
      <c r="B90" s="20"/>
    </row>
    <row r="91" ht="12">
      <c r="B91" s="20"/>
    </row>
    <row r="92" ht="12">
      <c r="B92" s="20"/>
    </row>
    <row r="93" ht="12">
      <c r="B93" s="20"/>
    </row>
    <row r="94" ht="12">
      <c r="B94" s="20"/>
    </row>
    <row r="95" ht="12">
      <c r="B95" s="20"/>
    </row>
    <row r="96" ht="12">
      <c r="B96" s="20"/>
    </row>
    <row r="97" ht="12">
      <c r="B97" s="20"/>
    </row>
    <row r="98" ht="12">
      <c r="B98" s="20"/>
    </row>
    <row r="99" ht="12">
      <c r="B99" s="20"/>
    </row>
    <row r="100" ht="12">
      <c r="B100" s="20"/>
    </row>
    <row r="101" ht="12">
      <c r="B101" s="20"/>
    </row>
    <row r="102" ht="12">
      <c r="B102" s="20"/>
    </row>
    <row r="103" ht="12">
      <c r="B103" s="20"/>
    </row>
    <row r="104" ht="12">
      <c r="B104" s="20"/>
    </row>
    <row r="105" ht="12">
      <c r="B105" s="20"/>
    </row>
    <row r="106" ht="12">
      <c r="B106" s="20"/>
    </row>
    <row r="107" ht="12">
      <c r="B107" s="20"/>
    </row>
    <row r="108" ht="12">
      <c r="B108" s="20"/>
    </row>
    <row r="109" ht="12">
      <c r="B109" s="20"/>
    </row>
    <row r="110" ht="12">
      <c r="B110" s="20"/>
    </row>
    <row r="111" ht="12">
      <c r="B111" s="20"/>
    </row>
    <row r="112" ht="12">
      <c r="B112" s="20"/>
    </row>
    <row r="113" ht="12">
      <c r="B113" s="20"/>
    </row>
    <row r="114" ht="12">
      <c r="B114" s="20"/>
    </row>
    <row r="115" ht="12">
      <c r="B115" s="20"/>
    </row>
    <row r="116" ht="12">
      <c r="B116" s="20"/>
    </row>
    <row r="117" ht="12">
      <c r="B117" s="20"/>
    </row>
    <row r="118" ht="12">
      <c r="B118" s="20"/>
    </row>
    <row r="119" ht="12">
      <c r="B119" s="20"/>
    </row>
    <row r="120" ht="12">
      <c r="B120" s="20"/>
    </row>
    <row r="121" ht="12">
      <c r="B121" s="20"/>
    </row>
    <row r="122" ht="12">
      <c r="B122" s="20"/>
    </row>
    <row r="123" ht="12">
      <c r="B123" s="20"/>
    </row>
    <row r="124" ht="12">
      <c r="B124" s="20"/>
    </row>
    <row r="125" ht="12">
      <c r="B125" s="20"/>
    </row>
    <row r="126" ht="12">
      <c r="B126" s="20"/>
    </row>
    <row r="127" ht="12">
      <c r="B127" s="20"/>
    </row>
    <row r="128" ht="12">
      <c r="B128" s="20"/>
    </row>
    <row r="129" ht="12">
      <c r="B129" s="20"/>
    </row>
    <row r="130" ht="12">
      <c r="B130" s="20"/>
    </row>
    <row r="131" ht="12">
      <c r="B131" s="20"/>
    </row>
    <row r="132" ht="12">
      <c r="B132" s="20"/>
    </row>
    <row r="133" ht="12">
      <c r="B133" s="20"/>
    </row>
    <row r="134" ht="12">
      <c r="B134" s="20"/>
    </row>
    <row r="135" ht="12">
      <c r="B135" s="20"/>
    </row>
    <row r="136" ht="12">
      <c r="B136" s="20"/>
    </row>
    <row r="137" ht="12">
      <c r="B137" s="20"/>
    </row>
    <row r="138" ht="12">
      <c r="B138" s="20"/>
    </row>
    <row r="139" ht="12">
      <c r="B139" s="20"/>
    </row>
    <row r="140" ht="12">
      <c r="B140" s="20"/>
    </row>
    <row r="141" ht="12">
      <c r="B141" s="20"/>
    </row>
    <row r="142" ht="12">
      <c r="B142" s="20"/>
    </row>
    <row r="143" ht="12">
      <c r="B143" s="20"/>
    </row>
    <row r="144" ht="12">
      <c r="B144" s="20"/>
    </row>
    <row r="145" ht="12">
      <c r="B145" s="20"/>
    </row>
    <row r="146" ht="12">
      <c r="B146" s="20"/>
    </row>
    <row r="147" ht="12">
      <c r="B147" s="20"/>
    </row>
    <row r="148" ht="12">
      <c r="B148" s="20"/>
    </row>
    <row r="149" ht="12">
      <c r="B149" s="20"/>
    </row>
    <row r="150" ht="12">
      <c r="B150" s="20"/>
    </row>
    <row r="151" ht="12">
      <c r="B151" s="20"/>
    </row>
    <row r="152" ht="12">
      <c r="B152" s="20"/>
    </row>
    <row r="153" ht="12">
      <c r="B153" s="20"/>
    </row>
    <row r="154" ht="12">
      <c r="B154" s="20"/>
    </row>
    <row r="155" ht="12">
      <c r="B155" s="20"/>
    </row>
    <row r="156" ht="12">
      <c r="B156" s="20"/>
    </row>
    <row r="157" ht="12">
      <c r="B157" s="20"/>
    </row>
    <row r="158" ht="12">
      <c r="B158" s="20"/>
    </row>
    <row r="159" ht="12">
      <c r="B159" s="20"/>
    </row>
  </sheetData>
  <mergeCells count="2">
    <mergeCell ref="A3:B3"/>
    <mergeCell ref="A11:B11"/>
  </mergeCells>
  <printOptions/>
  <pageMargins left="1.0402777777777779" right="0.7479166666666667" top="1.63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1"/>
  <sheetViews>
    <sheetView zoomScale="75" zoomScaleNormal="75" workbookViewId="0" topLeftCell="A9">
      <selection activeCell="B5" sqref="B5"/>
    </sheetView>
  </sheetViews>
  <sheetFormatPr defaultColWidth="11.421875" defaultRowHeight="12.75"/>
  <cols>
    <col min="1" max="1" width="7.140625" style="0" customWidth="1"/>
    <col min="2" max="2" width="55.710937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3.7109375" style="0" customWidth="1"/>
    <col min="11" max="11" width="15.140625" style="0" customWidth="1"/>
    <col min="12" max="12" width="21.421875" style="0" customWidth="1"/>
  </cols>
  <sheetData>
    <row r="3" spans="1:12" ht="12">
      <c r="A3" s="21"/>
      <c r="B3" s="21"/>
      <c r="C3" s="21"/>
      <c r="E3" s="21"/>
      <c r="L3" s="21"/>
    </row>
    <row r="4" spans="1:12" ht="12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">
      <c r="A5" s="21"/>
      <c r="B5" s="21"/>
      <c r="C5" s="21"/>
      <c r="D5" s="21"/>
      <c r="E5" s="21"/>
      <c r="L5" t="s">
        <v>63</v>
      </c>
    </row>
    <row r="6" spans="1:5" ht="12">
      <c r="A6" s="21"/>
      <c r="B6" s="21"/>
      <c r="C6" s="21"/>
      <c r="D6" s="21"/>
      <c r="E6" s="21"/>
    </row>
    <row r="7" spans="1:12" ht="12">
      <c r="A7" s="23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1" ht="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2" ht="12">
      <c r="A11" s="26" t="s">
        <v>64</v>
      </c>
      <c r="B11" s="26"/>
    </row>
    <row r="12" ht="15" customHeight="1"/>
    <row r="13" ht="10.5" customHeight="1"/>
    <row r="14" ht="12.75" hidden="1"/>
    <row r="15" spans="1:12" ht="81" customHeight="1">
      <c r="A15" s="69" t="s">
        <v>30</v>
      </c>
      <c r="B15" s="69"/>
      <c r="C15" s="70" t="s">
        <v>31</v>
      </c>
      <c r="D15" s="31" t="s">
        <v>32</v>
      </c>
      <c r="E15" s="71" t="s">
        <v>33</v>
      </c>
      <c r="F15" s="31" t="s">
        <v>34</v>
      </c>
      <c r="G15" s="71" t="s">
        <v>35</v>
      </c>
      <c r="H15" s="31" t="s">
        <v>36</v>
      </c>
      <c r="I15" s="71" t="s">
        <v>37</v>
      </c>
      <c r="J15" s="31" t="s">
        <v>38</v>
      </c>
      <c r="K15" s="72" t="s">
        <v>39</v>
      </c>
      <c r="L15" s="31" t="s">
        <v>40</v>
      </c>
    </row>
    <row r="16" spans="1:12" ht="12.75" customHeight="1" hidden="1">
      <c r="A16" s="32"/>
      <c r="B16" s="33"/>
      <c r="C16" s="73"/>
      <c r="D16" s="41"/>
      <c r="E16" s="73"/>
      <c r="F16" s="41"/>
      <c r="G16" s="41"/>
      <c r="H16" s="41"/>
      <c r="I16" s="74"/>
      <c r="J16" s="73"/>
      <c r="K16" s="35"/>
      <c r="L16" s="37"/>
    </row>
    <row r="17" spans="1:12" ht="45.75" customHeight="1">
      <c r="A17" s="38">
        <f>'[1]FUENTE FTO_'!B3</f>
        <v>201</v>
      </c>
      <c r="B17" s="39" t="str">
        <f>'[1]FUENTE FTO_'!C3</f>
        <v>Recursos propios de los organismos de libre disponibilidad</v>
      </c>
      <c r="C17" s="40">
        <v>616225</v>
      </c>
      <c r="D17" s="40">
        <v>4895388</v>
      </c>
      <c r="E17" s="40">
        <v>1342175</v>
      </c>
      <c r="F17" s="40">
        <v>1119660</v>
      </c>
      <c r="G17" s="40">
        <v>15000</v>
      </c>
      <c r="H17" s="41"/>
      <c r="I17" s="41"/>
      <c r="J17" s="40"/>
      <c r="K17" s="41"/>
      <c r="L17" s="75">
        <f>SUM(C17:K17)</f>
        <v>7988448</v>
      </c>
    </row>
    <row r="18" spans="1:12" ht="11.25" customHeight="1">
      <c r="A18" s="76"/>
      <c r="B18" s="43"/>
      <c r="C18" s="40"/>
      <c r="D18" s="41"/>
      <c r="E18" s="40"/>
      <c r="F18" s="41"/>
      <c r="G18" s="41"/>
      <c r="H18" s="41"/>
      <c r="I18" s="41"/>
      <c r="J18" s="40"/>
      <c r="K18" s="41"/>
      <c r="L18" s="42"/>
    </row>
    <row r="19" spans="1:12" ht="31.5" customHeight="1">
      <c r="A19" s="44" t="s">
        <v>40</v>
      </c>
      <c r="B19" s="44"/>
      <c r="C19" s="45">
        <f>SUM(C16:C18)</f>
        <v>616225</v>
      </c>
      <c r="D19" s="45">
        <f>SUM(D16:D18)</f>
        <v>4895388</v>
      </c>
      <c r="E19" s="45">
        <f>SUM(E16:E18)</f>
        <v>1342175</v>
      </c>
      <c r="F19" s="45">
        <f>SUM(F16:F18)</f>
        <v>1119660</v>
      </c>
      <c r="G19" s="45">
        <f>SUM(G16:G18)</f>
        <v>15000</v>
      </c>
      <c r="H19" s="45"/>
      <c r="I19" s="45"/>
      <c r="J19" s="45"/>
      <c r="K19" s="45"/>
      <c r="L19" s="77">
        <f>SUM(C19:K19)</f>
        <v>7988448</v>
      </c>
    </row>
    <row r="21" ht="12">
      <c r="A21" t="s">
        <v>43</v>
      </c>
    </row>
  </sheetData>
  <mergeCells count="5">
    <mergeCell ref="A4:L4"/>
    <mergeCell ref="A7:L7"/>
    <mergeCell ref="A8:L8"/>
    <mergeCell ref="A15:B15"/>
    <mergeCell ref="A19:B19"/>
  </mergeCells>
  <printOptions/>
  <pageMargins left="0.7479166666666667" right="1.840277777777778" top="1.7902777777777779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="75" zoomScaleNormal="75" workbookViewId="0" topLeftCell="A9">
      <selection activeCell="D33" sqref="D33"/>
    </sheetView>
  </sheetViews>
  <sheetFormatPr defaultColWidth="11.421875" defaultRowHeight="12.75"/>
  <cols>
    <col min="1" max="2" width="16.7109375" style="0" customWidth="1"/>
    <col min="3" max="3" width="15.57421875" style="0" customWidth="1"/>
    <col min="4" max="4" width="37.28125" style="0" customWidth="1"/>
    <col min="5" max="5" width="26.7109375" style="0" customWidth="1"/>
  </cols>
  <sheetData>
    <row r="3" spans="1:5" ht="12">
      <c r="A3" s="21"/>
      <c r="B3" s="21"/>
      <c r="C3" s="21"/>
      <c r="E3" s="21"/>
    </row>
    <row r="4" spans="1:5" ht="12">
      <c r="A4" s="21"/>
      <c r="B4" s="21"/>
      <c r="C4" s="21"/>
      <c r="E4" s="21"/>
    </row>
    <row r="5" spans="1:5" ht="12">
      <c r="A5" s="21"/>
      <c r="B5" s="21"/>
      <c r="C5" s="21"/>
      <c r="E5" s="21"/>
    </row>
    <row r="6" spans="1:5" ht="12">
      <c r="A6" s="21"/>
      <c r="B6" s="21"/>
      <c r="C6" s="21"/>
      <c r="E6" s="21"/>
    </row>
    <row r="7" spans="1:5" ht="12">
      <c r="A7" s="21"/>
      <c r="B7" s="21"/>
      <c r="C7" s="21"/>
      <c r="E7" s="21"/>
    </row>
    <row r="8" spans="1:5" ht="12">
      <c r="A8" s="21"/>
      <c r="B8" s="21"/>
      <c r="C8" s="21"/>
      <c r="E8" s="1"/>
    </row>
    <row r="9" spans="1:5" ht="12">
      <c r="A9" s="22" t="s">
        <v>0</v>
      </c>
      <c r="B9" s="22"/>
      <c r="C9" s="22"/>
      <c r="D9" s="22"/>
      <c r="E9" s="22"/>
    </row>
    <row r="10" spans="1:5" ht="12">
      <c r="A10" s="21"/>
      <c r="B10" s="21"/>
      <c r="C10" s="21"/>
      <c r="D10" s="21"/>
      <c r="E10" s="21" t="s">
        <v>65</v>
      </c>
    </row>
    <row r="11" spans="1:5" ht="12">
      <c r="A11" s="21"/>
      <c r="B11" s="21"/>
      <c r="C11" s="21"/>
      <c r="D11" s="21"/>
      <c r="E11" s="21"/>
    </row>
    <row r="12" spans="1:5" ht="12">
      <c r="A12" s="23" t="s">
        <v>27</v>
      </c>
      <c r="B12" s="23"/>
      <c r="C12" s="23"/>
      <c r="D12" s="23"/>
      <c r="E12" s="23"/>
    </row>
    <row r="13" spans="1:5" ht="12">
      <c r="A13" s="23" t="s">
        <v>45</v>
      </c>
      <c r="B13" s="23"/>
      <c r="C13" s="23"/>
      <c r="D13" s="23"/>
      <c r="E13" s="23"/>
    </row>
    <row r="14" spans="1:5" ht="12">
      <c r="A14" s="24"/>
      <c r="B14" s="24"/>
      <c r="C14" s="24"/>
      <c r="D14" s="24"/>
      <c r="E14" s="24"/>
    </row>
    <row r="15" spans="1:5" ht="12">
      <c r="A15" s="25" t="s">
        <v>66</v>
      </c>
      <c r="B15" s="25"/>
      <c r="C15" s="25"/>
      <c r="D15" s="25"/>
      <c r="E15" s="25"/>
    </row>
    <row r="16" spans="1:2" ht="12">
      <c r="A16" s="26"/>
      <c r="B16" s="26"/>
    </row>
    <row r="17" spans="1:2" ht="12">
      <c r="A17" s="26"/>
      <c r="B17" s="26"/>
    </row>
    <row r="18" ht="18.75" customHeight="1"/>
    <row r="19" spans="1:5" ht="15" customHeight="1">
      <c r="A19" s="47"/>
      <c r="B19" s="48"/>
      <c r="C19" s="49"/>
      <c r="D19" s="48"/>
      <c r="E19" s="50"/>
    </row>
    <row r="20" spans="1:5" ht="12">
      <c r="A20" s="51" t="s">
        <v>47</v>
      </c>
      <c r="B20" s="52" t="s">
        <v>48</v>
      </c>
      <c r="C20" s="53" t="s">
        <v>49</v>
      </c>
      <c r="D20" s="52" t="s">
        <v>5</v>
      </c>
      <c r="E20" s="54" t="s">
        <v>50</v>
      </c>
    </row>
    <row r="21" spans="1:5" ht="12">
      <c r="A21" s="55"/>
      <c r="B21" s="56"/>
      <c r="C21" s="57"/>
      <c r="D21" s="56"/>
      <c r="E21" s="58"/>
    </row>
    <row r="22" spans="1:5" ht="12">
      <c r="A22" s="47"/>
      <c r="B22" s="49"/>
      <c r="C22" s="49"/>
      <c r="D22" s="49"/>
      <c r="E22" s="50"/>
    </row>
    <row r="23" spans="1:5" ht="12">
      <c r="A23" s="59">
        <v>3</v>
      </c>
      <c r="B23" s="60"/>
      <c r="C23" s="60"/>
      <c r="D23" s="15" t="s">
        <v>67</v>
      </c>
      <c r="E23" s="78">
        <f>+E24</f>
        <v>7988448</v>
      </c>
    </row>
    <row r="24" spans="1:5" ht="12">
      <c r="A24" s="59"/>
      <c r="B24" s="60">
        <v>1</v>
      </c>
      <c r="C24" s="60"/>
      <c r="D24" s="18" t="s">
        <v>68</v>
      </c>
      <c r="E24" s="79">
        <v>7988448</v>
      </c>
    </row>
    <row r="25" spans="1:5" ht="12">
      <c r="A25" s="59"/>
      <c r="B25" s="60"/>
      <c r="C25" s="60"/>
      <c r="D25" s="18"/>
      <c r="E25" s="79"/>
    </row>
    <row r="26" spans="1:5" ht="12">
      <c r="A26" s="63"/>
      <c r="B26" s="18"/>
      <c r="C26" s="18"/>
      <c r="D26" s="18"/>
      <c r="E26" s="79"/>
    </row>
    <row r="27" spans="1:5" ht="12">
      <c r="A27" s="47"/>
      <c r="B27" s="49"/>
      <c r="C27" s="49"/>
      <c r="D27" s="49"/>
      <c r="E27" s="80"/>
    </row>
    <row r="28" spans="1:5" ht="12">
      <c r="A28" s="63"/>
      <c r="B28" s="18"/>
      <c r="C28" s="18"/>
      <c r="D28" s="15" t="s">
        <v>58</v>
      </c>
      <c r="E28" s="78">
        <f>+E23</f>
        <v>7988448</v>
      </c>
    </row>
    <row r="29" spans="1:5" ht="12">
      <c r="A29" s="55"/>
      <c r="B29" s="57"/>
      <c r="C29" s="57"/>
      <c r="D29" s="57"/>
      <c r="E29" s="81"/>
    </row>
    <row r="31" ht="12">
      <c r="A31" s="66" t="s">
        <v>43</v>
      </c>
    </row>
  </sheetData>
  <mergeCells count="3">
    <mergeCell ref="A9:E9"/>
    <mergeCell ref="A12:E12"/>
    <mergeCell ref="A13:E13"/>
  </mergeCells>
  <printOptions/>
  <pageMargins left="1.1798611111111112" right="0.7479166666666667" top="2.1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75" zoomScaleNormal="75" workbookViewId="0" topLeftCell="A30">
      <selection activeCell="A3" sqref="A3"/>
    </sheetView>
  </sheetViews>
  <sheetFormatPr defaultColWidth="11.421875" defaultRowHeight="12.75"/>
  <cols>
    <col min="1" max="1" width="52.421875" style="0" customWidth="1"/>
    <col min="2" max="2" width="18.57421875" style="0" customWidth="1"/>
    <col min="3" max="3" width="13.57421875" style="0" customWidth="1"/>
  </cols>
  <sheetData>
    <row r="1" ht="12">
      <c r="A1" s="1"/>
    </row>
    <row r="2" ht="12">
      <c r="A2" s="1"/>
    </row>
    <row r="3" spans="1:2" ht="47.25" customHeight="1">
      <c r="A3" s="2" t="s">
        <v>0</v>
      </c>
      <c r="B3" s="2"/>
    </row>
    <row r="4" ht="12">
      <c r="B4" t="s">
        <v>69</v>
      </c>
    </row>
    <row r="6" spans="1:2" s="5" customFormat="1" ht="14.25">
      <c r="A6" s="82" t="s">
        <v>70</v>
      </c>
      <c r="B6" s="4"/>
    </row>
    <row r="7" spans="1:2" s="5" customFormat="1" ht="14.25">
      <c r="A7" s="83"/>
      <c r="B7" s="4"/>
    </row>
    <row r="8" spans="1:2" s="5" customFormat="1" ht="26.25" customHeight="1">
      <c r="A8" s="84" t="s">
        <v>71</v>
      </c>
      <c r="B8" s="84"/>
    </row>
    <row r="11" spans="1:2" ht="12">
      <c r="A11" s="6" t="s">
        <v>4</v>
      </c>
      <c r="B11" s="6"/>
    </row>
    <row r="14" spans="1:2" ht="18" customHeight="1">
      <c r="A14" s="85" t="s">
        <v>5</v>
      </c>
      <c r="B14" s="8" t="s">
        <v>6</v>
      </c>
    </row>
    <row r="15" spans="1:2" ht="12">
      <c r="A15" s="13"/>
      <c r="B15" s="68"/>
    </row>
    <row r="16" spans="1:3" ht="12">
      <c r="A16" s="11" t="s">
        <v>7</v>
      </c>
      <c r="B16" s="68">
        <v>7975000</v>
      </c>
      <c r="C16" s="86"/>
    </row>
    <row r="17" spans="1:2" ht="12">
      <c r="A17" s="13"/>
      <c r="B17" s="68"/>
    </row>
    <row r="18" spans="1:3" ht="12">
      <c r="A18" s="11" t="s">
        <v>8</v>
      </c>
      <c r="B18" s="68">
        <v>6057000</v>
      </c>
      <c r="C18" s="86"/>
    </row>
    <row r="19" spans="1:2" ht="12">
      <c r="A19" s="13"/>
      <c r="B19" s="68"/>
    </row>
    <row r="20" spans="1:2" ht="12">
      <c r="A20" s="14" t="s">
        <v>9</v>
      </c>
      <c r="B20" s="68">
        <f>+B16-B18</f>
        <v>1918000</v>
      </c>
    </row>
    <row r="21" spans="1:2" ht="12">
      <c r="A21" s="13"/>
      <c r="B21" s="68"/>
    </row>
    <row r="22" spans="1:2" ht="12">
      <c r="A22" s="13" t="s">
        <v>10</v>
      </c>
      <c r="B22" s="68">
        <v>15000</v>
      </c>
    </row>
    <row r="23" spans="1:2" ht="12">
      <c r="A23" s="13"/>
      <c r="B23" s="68"/>
    </row>
    <row r="24" spans="1:2" ht="12">
      <c r="A24" s="11" t="s">
        <v>11</v>
      </c>
      <c r="B24" s="68">
        <v>965000</v>
      </c>
    </row>
    <row r="25" spans="1:2" ht="12">
      <c r="A25" s="13"/>
      <c r="B25" s="68"/>
    </row>
    <row r="26" spans="1:2" ht="12">
      <c r="A26" s="15" t="s">
        <v>12</v>
      </c>
      <c r="B26" s="68">
        <f>+B24-B22</f>
        <v>950000</v>
      </c>
    </row>
    <row r="27" spans="1:2" ht="12">
      <c r="A27" s="15"/>
      <c r="B27" s="68"/>
    </row>
    <row r="28" spans="1:2" ht="12">
      <c r="A28" s="15" t="s">
        <v>13</v>
      </c>
      <c r="B28" s="68">
        <f>+B16+B22</f>
        <v>7990000</v>
      </c>
    </row>
    <row r="29" spans="1:2" ht="12">
      <c r="A29" s="15" t="s">
        <v>14</v>
      </c>
      <c r="B29" s="68">
        <f>+B18+B24</f>
        <v>7022000</v>
      </c>
    </row>
    <row r="30" spans="1:2" ht="12">
      <c r="A30" s="13"/>
      <c r="B30" s="68"/>
    </row>
    <row r="31" spans="1:2" ht="12">
      <c r="A31" s="14" t="s">
        <v>15</v>
      </c>
      <c r="B31" s="68"/>
    </row>
    <row r="32" spans="1:2" ht="12">
      <c r="A32" s="14" t="s">
        <v>16</v>
      </c>
      <c r="B32" s="68">
        <f>B20-B26</f>
        <v>968000</v>
      </c>
    </row>
    <row r="33" spans="1:2" ht="12">
      <c r="A33" s="13"/>
      <c r="B33" s="68"/>
    </row>
    <row r="34" spans="1:2" ht="12">
      <c r="A34" s="13" t="s">
        <v>17</v>
      </c>
      <c r="B34" s="68"/>
    </row>
    <row r="35" spans="1:2" ht="12">
      <c r="A35" s="13"/>
      <c r="B35" s="68"/>
    </row>
    <row r="36" spans="1:2" ht="12">
      <c r="A36" s="13" t="s">
        <v>18</v>
      </c>
      <c r="B36" s="68"/>
    </row>
    <row r="37" spans="1:2" ht="12">
      <c r="A37" s="13"/>
      <c r="B37" s="68"/>
    </row>
    <row r="38" spans="1:2" ht="12">
      <c r="A38" s="15" t="s">
        <v>19</v>
      </c>
      <c r="B38" s="68">
        <f>B32+B34-B36</f>
        <v>968000</v>
      </c>
    </row>
    <row r="39" spans="1:2" ht="12">
      <c r="A39" s="13"/>
      <c r="B39" s="68"/>
    </row>
    <row r="40" spans="1:2" ht="12">
      <c r="A40" s="13" t="s">
        <v>20</v>
      </c>
      <c r="B40" s="68"/>
    </row>
    <row r="41" spans="1:2" ht="12">
      <c r="A41" s="16" t="s">
        <v>21</v>
      </c>
      <c r="B41" s="68"/>
    </row>
    <row r="42" spans="1:2" ht="12">
      <c r="A42" s="16" t="s">
        <v>22</v>
      </c>
      <c r="B42" s="68"/>
    </row>
    <row r="43" spans="1:2" ht="12">
      <c r="A43" s="16" t="s">
        <v>23</v>
      </c>
      <c r="B43" s="68"/>
    </row>
    <row r="44" spans="1:2" ht="12">
      <c r="A44" s="13"/>
      <c r="B44" s="68"/>
    </row>
    <row r="45" spans="1:2" ht="12">
      <c r="A45" s="13" t="s">
        <v>24</v>
      </c>
      <c r="B45" s="68">
        <f>B46+B47</f>
        <v>968000</v>
      </c>
    </row>
    <row r="46" spans="1:2" ht="12">
      <c r="A46" s="17" t="s">
        <v>25</v>
      </c>
      <c r="B46" s="87"/>
    </row>
    <row r="47" spans="1:2" ht="12">
      <c r="A47" s="17" t="s">
        <v>72</v>
      </c>
      <c r="B47" s="68">
        <v>968000</v>
      </c>
    </row>
  </sheetData>
  <mergeCells count="3">
    <mergeCell ref="A3:B3"/>
    <mergeCell ref="A8:B8"/>
    <mergeCell ref="A11:B11"/>
  </mergeCells>
  <printOptions/>
  <pageMargins left="1.6902777777777778" right="0.39375" top="1.6104166666666668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1"/>
  <sheetViews>
    <sheetView zoomScale="75" zoomScaleNormal="75" workbookViewId="0" topLeftCell="F5">
      <selection activeCell="A8" sqref="A8"/>
    </sheetView>
  </sheetViews>
  <sheetFormatPr defaultColWidth="11.421875" defaultRowHeight="12.75"/>
  <cols>
    <col min="1" max="1" width="7.140625" style="0" customWidth="1"/>
    <col min="2" max="2" width="55.7109375" style="0" customWidth="1"/>
    <col min="3" max="3" width="15.57421875" style="0" customWidth="1"/>
    <col min="4" max="4" width="16.421875" style="0" customWidth="1"/>
    <col min="5" max="5" width="14.8515625" style="0" customWidth="1"/>
    <col min="6" max="6" width="13.57421875" style="0" customWidth="1"/>
    <col min="7" max="7" width="15.7109375" style="0" customWidth="1"/>
    <col min="8" max="8" width="14.421875" style="0" customWidth="1"/>
    <col min="9" max="9" width="15.140625" style="0" customWidth="1"/>
    <col min="10" max="10" width="13.7109375" style="0" customWidth="1"/>
    <col min="11" max="11" width="15.140625" style="0" customWidth="1"/>
    <col min="12" max="12" width="21.421875" style="0" customWidth="1"/>
  </cols>
  <sheetData>
    <row r="3" spans="1:12" ht="12">
      <c r="A3" s="21"/>
      <c r="B3" s="21"/>
      <c r="C3" s="21"/>
      <c r="E3" s="21"/>
      <c r="L3" s="21"/>
    </row>
    <row r="4" spans="1:12" ht="12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">
      <c r="A5" s="21"/>
      <c r="B5" s="21"/>
      <c r="C5" s="21"/>
      <c r="D5" s="21"/>
      <c r="E5" s="21"/>
      <c r="L5" t="s">
        <v>73</v>
      </c>
    </row>
    <row r="6" spans="1:5" ht="12">
      <c r="A6" s="21"/>
      <c r="B6" s="21"/>
      <c r="C6" s="21"/>
      <c r="D6" s="21"/>
      <c r="E6" s="21"/>
    </row>
    <row r="7" spans="1:12" ht="12">
      <c r="A7" s="23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1" ht="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2" ht="12">
      <c r="A11" s="26" t="s">
        <v>74</v>
      </c>
      <c r="B11" s="26"/>
    </row>
    <row r="12" ht="15" customHeight="1"/>
    <row r="13" ht="10.5" customHeight="1"/>
    <row r="14" ht="12.75" hidden="1"/>
    <row r="15" spans="1:12" ht="81" customHeight="1">
      <c r="A15" s="27" t="s">
        <v>30</v>
      </c>
      <c r="B15" s="27"/>
      <c r="C15" s="28" t="s">
        <v>31</v>
      </c>
      <c r="D15" s="29" t="s">
        <v>32</v>
      </c>
      <c r="E15" s="30" t="s">
        <v>33</v>
      </c>
      <c r="F15" s="29" t="s">
        <v>34</v>
      </c>
      <c r="G15" s="30" t="s">
        <v>75</v>
      </c>
      <c r="H15" s="29" t="s">
        <v>36</v>
      </c>
      <c r="I15" s="30" t="s">
        <v>37</v>
      </c>
      <c r="J15" s="29" t="s">
        <v>38</v>
      </c>
      <c r="K15" s="31" t="s">
        <v>39</v>
      </c>
      <c r="L15" s="31" t="s">
        <v>40</v>
      </c>
    </row>
    <row r="16" spans="1:12" ht="1.5" customHeight="1">
      <c r="A16" s="32"/>
      <c r="B16" s="33"/>
      <c r="C16" s="34"/>
      <c r="D16" s="35"/>
      <c r="E16" s="34"/>
      <c r="F16" s="35"/>
      <c r="G16" s="35"/>
      <c r="H16" s="35"/>
      <c r="I16" s="36"/>
      <c r="J16" s="34"/>
      <c r="K16" s="35"/>
      <c r="L16" s="37"/>
    </row>
    <row r="17" spans="1:12" ht="45.75" customHeight="1">
      <c r="A17" s="38">
        <f>'[1]FUENTE FTO_'!B3</f>
        <v>201</v>
      </c>
      <c r="B17" s="39" t="str">
        <f>'[1]FUENTE FTO_'!C3</f>
        <v>Recursos propios de los organismos de libre disponibilidad</v>
      </c>
      <c r="C17" s="40">
        <v>4360425</v>
      </c>
      <c r="D17" s="40">
        <v>248575</v>
      </c>
      <c r="E17" s="40">
        <v>1050000</v>
      </c>
      <c r="F17" s="40">
        <v>955000</v>
      </c>
      <c r="G17" s="40">
        <v>88000</v>
      </c>
      <c r="H17" s="41"/>
      <c r="I17" s="41"/>
      <c r="J17" s="40">
        <v>1288000</v>
      </c>
      <c r="K17" s="41"/>
      <c r="L17" s="42">
        <f>SUM(C17:K17)</f>
        <v>7990000</v>
      </c>
    </row>
    <row r="18" spans="1:12" ht="11.25" customHeight="1">
      <c r="A18" s="76"/>
      <c r="B18" s="43"/>
      <c r="C18" s="40"/>
      <c r="D18" s="41"/>
      <c r="E18" s="40"/>
      <c r="F18" s="41"/>
      <c r="G18" s="41"/>
      <c r="H18" s="41"/>
      <c r="I18" s="41"/>
      <c r="J18" s="40"/>
      <c r="K18" s="41"/>
      <c r="L18" s="42"/>
    </row>
    <row r="19" spans="1:12" ht="31.5" customHeight="1">
      <c r="A19" s="44" t="s">
        <v>40</v>
      </c>
      <c r="B19" s="44"/>
      <c r="C19" s="45">
        <f>SUM(C16:C18)</f>
        <v>4360425</v>
      </c>
      <c r="D19" s="45">
        <f>SUM(D16:D18)</f>
        <v>248575</v>
      </c>
      <c r="E19" s="45">
        <f>SUM(E16:E18)</f>
        <v>1050000</v>
      </c>
      <c r="F19" s="45">
        <f>SUM(F16:F18)</f>
        <v>955000</v>
      </c>
      <c r="G19" s="45">
        <f>SUM(G16:G18)</f>
        <v>88000</v>
      </c>
      <c r="H19" s="45"/>
      <c r="I19" s="45"/>
      <c r="J19" s="45">
        <f>SUM(J16:J18)</f>
        <v>1288000</v>
      </c>
      <c r="K19" s="45"/>
      <c r="L19" s="46">
        <f>SUM(L16:L18)</f>
        <v>7990000</v>
      </c>
    </row>
    <row r="21" ht="12">
      <c r="A21" t="s">
        <v>43</v>
      </c>
    </row>
  </sheetData>
  <mergeCells count="5">
    <mergeCell ref="A4:L4"/>
    <mergeCell ref="A7:L7"/>
    <mergeCell ref="A8:L8"/>
    <mergeCell ref="A15:B15"/>
    <mergeCell ref="A19:B19"/>
  </mergeCells>
  <printOptions/>
  <pageMargins left="0.7479166666666667" right="1.9597222222222224" top="1.8402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6"/>
  <sheetViews>
    <sheetView zoomScale="75" zoomScaleNormal="75" workbookViewId="0" topLeftCell="A19">
      <selection activeCell="A30" sqref="A30"/>
    </sheetView>
  </sheetViews>
  <sheetFormatPr defaultColWidth="11.421875" defaultRowHeight="12.75"/>
  <cols>
    <col min="1" max="1" width="16.7109375" style="0" customWidth="1"/>
    <col min="2" max="2" width="16.57421875" style="0" customWidth="1"/>
    <col min="3" max="3" width="16.7109375" style="0" customWidth="1"/>
    <col min="4" max="4" width="40.421875" style="0" customWidth="1"/>
    <col min="5" max="5" width="26.8515625" style="0" customWidth="1"/>
  </cols>
  <sheetData>
    <row r="6" spans="1:3" ht="12">
      <c r="A6" s="21"/>
      <c r="B6" s="21"/>
      <c r="C6" s="21"/>
    </row>
    <row r="7" spans="1:5" ht="12">
      <c r="A7" s="22" t="s">
        <v>0</v>
      </c>
      <c r="B7" s="22"/>
      <c r="C7" s="22"/>
      <c r="D7" s="22"/>
      <c r="E7" s="22"/>
    </row>
    <row r="8" spans="1:5" ht="12">
      <c r="A8" s="21"/>
      <c r="B8" s="21"/>
      <c r="C8" s="21"/>
      <c r="D8" s="21"/>
      <c r="E8" s="21" t="s">
        <v>76</v>
      </c>
    </row>
    <row r="9" spans="1:5" ht="12">
      <c r="A9" s="21"/>
      <c r="B9" s="21"/>
      <c r="C9" s="21"/>
      <c r="D9" s="21"/>
      <c r="E9" s="21"/>
    </row>
    <row r="10" spans="1:5" ht="12">
      <c r="A10" s="23" t="s">
        <v>27</v>
      </c>
      <c r="B10" s="23"/>
      <c r="C10" s="23"/>
      <c r="D10" s="23"/>
      <c r="E10" s="23"/>
    </row>
    <row r="11" spans="1:5" ht="12">
      <c r="A11" s="23" t="s">
        <v>45</v>
      </c>
      <c r="B11" s="23"/>
      <c r="C11" s="23"/>
      <c r="D11" s="23"/>
      <c r="E11" s="23"/>
    </row>
    <row r="12" spans="1:5" ht="12">
      <c r="A12" s="24"/>
      <c r="B12" s="24"/>
      <c r="C12" s="24"/>
      <c r="D12" s="24"/>
      <c r="E12" s="24"/>
    </row>
    <row r="13" spans="1:5" ht="12">
      <c r="A13" s="25" t="s">
        <v>77</v>
      </c>
      <c r="B13" s="25"/>
      <c r="C13" s="25"/>
      <c r="D13" s="25"/>
      <c r="E13" s="25"/>
    </row>
    <row r="14" spans="1:2" ht="12">
      <c r="A14" s="26"/>
      <c r="B14" s="26"/>
    </row>
    <row r="15" ht="15" customHeight="1"/>
    <row r="17" spans="1:5" ht="15" customHeight="1">
      <c r="A17" s="47"/>
      <c r="B17" s="48"/>
      <c r="C17" s="49"/>
      <c r="D17" s="48"/>
      <c r="E17" s="50"/>
    </row>
    <row r="18" spans="1:5" ht="12">
      <c r="A18" s="51" t="s">
        <v>47</v>
      </c>
      <c r="B18" s="52" t="s">
        <v>48</v>
      </c>
      <c r="C18" s="53" t="s">
        <v>49</v>
      </c>
      <c r="D18" s="52" t="s">
        <v>5</v>
      </c>
      <c r="E18" s="54" t="s">
        <v>50</v>
      </c>
    </row>
    <row r="19" spans="1:5" ht="12">
      <c r="A19" s="55"/>
      <c r="B19" s="56"/>
      <c r="C19" s="57"/>
      <c r="D19" s="56"/>
      <c r="E19" s="58"/>
    </row>
    <row r="20" spans="1:5" ht="12">
      <c r="A20" s="47"/>
      <c r="B20" s="49"/>
      <c r="C20" s="49"/>
      <c r="D20" s="49"/>
      <c r="E20" s="50"/>
    </row>
    <row r="21" spans="1:5" ht="12">
      <c r="A21" s="59">
        <v>1</v>
      </c>
      <c r="B21" s="60"/>
      <c r="C21" s="60"/>
      <c r="D21" s="15" t="s">
        <v>51</v>
      </c>
      <c r="E21" s="88">
        <f>+E22</f>
        <v>10000</v>
      </c>
    </row>
    <row r="22" spans="1:5" ht="12">
      <c r="A22" s="59"/>
      <c r="B22" s="60">
        <v>5</v>
      </c>
      <c r="C22" s="60"/>
      <c r="D22" s="18" t="s">
        <v>52</v>
      </c>
      <c r="E22" s="89">
        <v>10000</v>
      </c>
    </row>
    <row r="23" spans="1:5" ht="12">
      <c r="A23" s="59"/>
      <c r="B23" s="60"/>
      <c r="C23" s="60"/>
      <c r="D23" s="18"/>
      <c r="E23" s="90"/>
    </row>
    <row r="24" spans="1:5" ht="12">
      <c r="A24" s="59">
        <v>3</v>
      </c>
      <c r="B24" s="60"/>
      <c r="C24" s="60"/>
      <c r="D24" s="15" t="s">
        <v>67</v>
      </c>
      <c r="E24" s="88">
        <f>+E25</f>
        <v>8000</v>
      </c>
    </row>
    <row r="25" spans="1:5" ht="12">
      <c r="A25" s="59"/>
      <c r="B25" s="60">
        <v>2</v>
      </c>
      <c r="C25" s="60"/>
      <c r="D25" s="18" t="s">
        <v>78</v>
      </c>
      <c r="E25" s="89">
        <v>8000</v>
      </c>
    </row>
    <row r="26" spans="1:5" ht="12">
      <c r="A26" s="59"/>
      <c r="B26" s="60"/>
      <c r="C26" s="60"/>
      <c r="D26" s="18"/>
      <c r="E26" s="90"/>
    </row>
    <row r="27" spans="1:5" ht="12">
      <c r="A27" s="59">
        <v>4</v>
      </c>
      <c r="B27" s="60"/>
      <c r="C27" s="60"/>
      <c r="D27" s="15" t="s">
        <v>53</v>
      </c>
      <c r="E27" s="78">
        <f>+E28</f>
        <v>7972000</v>
      </c>
    </row>
    <row r="28" spans="1:5" ht="12">
      <c r="A28" s="59"/>
      <c r="B28" s="60">
        <v>3</v>
      </c>
      <c r="C28" s="60"/>
      <c r="D28" s="18" t="s">
        <v>79</v>
      </c>
      <c r="E28" s="89">
        <v>7972000</v>
      </c>
    </row>
    <row r="29" spans="1:5" ht="12">
      <c r="A29" s="59"/>
      <c r="B29" s="60"/>
      <c r="C29" s="60"/>
      <c r="D29" s="18"/>
      <c r="E29" s="89"/>
    </row>
    <row r="30" spans="1:5" ht="12">
      <c r="A30" s="63"/>
      <c r="B30" s="18"/>
      <c r="C30" s="18"/>
      <c r="D30" s="18"/>
      <c r="E30" s="89"/>
    </row>
    <row r="31" spans="1:5" ht="12">
      <c r="A31" s="47"/>
      <c r="B31" s="49"/>
      <c r="C31" s="49"/>
      <c r="D31" s="49"/>
      <c r="E31" s="91"/>
    </row>
    <row r="32" spans="1:5" ht="12">
      <c r="A32" s="63"/>
      <c r="B32" s="18"/>
      <c r="C32" s="18"/>
      <c r="D32" s="15" t="s">
        <v>58</v>
      </c>
      <c r="E32" s="88">
        <f>+E27+E24+E21</f>
        <v>7990000</v>
      </c>
    </row>
    <row r="33" spans="1:5" ht="12">
      <c r="A33" s="55"/>
      <c r="B33" s="57"/>
      <c r="C33" s="57"/>
      <c r="D33" s="57"/>
      <c r="E33" s="81"/>
    </row>
    <row r="36" ht="12">
      <c r="A36" s="66" t="s">
        <v>80</v>
      </c>
    </row>
  </sheetData>
  <mergeCells count="3">
    <mergeCell ref="A7:E7"/>
    <mergeCell ref="A10:E10"/>
    <mergeCell ref="A11:E11"/>
  </mergeCells>
  <printOptions/>
  <pageMargins left="1.0597222222222222" right="0.7479166666666667" top="1.3798611111111112" bottom="0.9840277777777778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INTERLATIN</dc:creator>
  <cp:keywords/>
  <dc:description/>
  <cp:lastModifiedBy>Sectorial de Informatica</cp:lastModifiedBy>
  <cp:lastPrinted>2007-01-12T13:23:51Z</cp:lastPrinted>
  <dcterms:created xsi:type="dcterms:W3CDTF">2001-12-05T12:40:58Z</dcterms:created>
  <dcterms:modified xsi:type="dcterms:W3CDTF">2005-09-27T23:21:24Z</dcterms:modified>
  <cp:category/>
  <cp:version/>
  <cp:contentType/>
  <cp:contentStatus/>
  <cp:revision>1</cp:revision>
</cp:coreProperties>
</file>